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E:\Marco's Data Files\Guns\SPC\"/>
    </mc:Choice>
  </mc:AlternateContent>
  <xr:revisionPtr revIDLastSave="0" documentId="13_ncr:1_{8CDF3258-E01F-460D-B992-E905920DD93F}" xr6:coauthVersionLast="47" xr6:coauthVersionMax="47" xr10:uidLastSave="{00000000-0000-0000-0000-000000000000}"/>
  <bookViews>
    <workbookView xWindow="-76910" yWindow="-110" windowWidth="38620" windowHeight="21220" xr2:uid="{00000000-000D-0000-FFFF-FFFF00000000}"/>
  </bookViews>
  <sheets>
    <sheet name="Calendar" sheetId="1" r:id="rId1"/>
    <sheet name="Sheet1" sheetId="2" r:id="rId2"/>
  </sheets>
  <definedNames>
    <definedName name="Calendar">DaysAndWeeks + DateOfFirst - WEEKDAY(DateOfFirst,2)</definedName>
    <definedName name="CalendarYear">Calendar!$X$3</definedName>
    <definedName name="DaysAndWeeks">{0,1,2,3,4,5,6} + {0;1;2;3;4;5}*7</definedName>
    <definedName name="_xlnm.Print_Area" localSheetId="0">Calendar!$B$2:$AF$35</definedName>
    <definedName name="WeekStart">Calendar!$AE$1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6" i="1" l="1" a="1"/>
  <c r="B16" i="1" s="1"/>
  <c r="Z7" i="1" a="1"/>
  <c r="AC7" i="1" s="1"/>
  <c r="R7" i="1" a="1"/>
  <c r="R7" i="1" s="1"/>
  <c r="C20" i="1" l="1"/>
  <c r="E18" i="1"/>
  <c r="G16" i="1"/>
  <c r="G21" i="1"/>
  <c r="H20" i="1"/>
  <c r="B20" i="1"/>
  <c r="C19" i="1"/>
  <c r="D18" i="1"/>
  <c r="E17" i="1"/>
  <c r="F16" i="1"/>
  <c r="F21" i="1"/>
  <c r="G20" i="1"/>
  <c r="H19" i="1"/>
  <c r="B19" i="1"/>
  <c r="C18" i="1"/>
  <c r="D17" i="1"/>
  <c r="E16" i="1"/>
  <c r="F20" i="1"/>
  <c r="D16" i="1"/>
  <c r="H21" i="1"/>
  <c r="B21" i="1"/>
  <c r="D19" i="1"/>
  <c r="F17" i="1"/>
  <c r="E21" i="1"/>
  <c r="G19" i="1"/>
  <c r="H18" i="1"/>
  <c r="B18" i="1"/>
  <c r="B14" i="1" s="1"/>
  <c r="C17" i="1"/>
  <c r="D21" i="1"/>
  <c r="E20" i="1"/>
  <c r="F19" i="1"/>
  <c r="G18" i="1"/>
  <c r="H17" i="1"/>
  <c r="B17" i="1"/>
  <c r="C16" i="1"/>
  <c r="C21" i="1"/>
  <c r="D20" i="1"/>
  <c r="E19" i="1"/>
  <c r="F18" i="1"/>
  <c r="G17" i="1"/>
  <c r="H16" i="1"/>
  <c r="AC12" i="1"/>
  <c r="AD11" i="1"/>
  <c r="AE10" i="1"/>
  <c r="AF9" i="1"/>
  <c r="Z9" i="1"/>
  <c r="Z5" i="1" s="1"/>
  <c r="AA8" i="1"/>
  <c r="AB7" i="1"/>
  <c r="AB12" i="1"/>
  <c r="AC11" i="1"/>
  <c r="AD10" i="1"/>
  <c r="AE9" i="1"/>
  <c r="AF8" i="1"/>
  <c r="Z8" i="1"/>
  <c r="AA7" i="1"/>
  <c r="AA12" i="1"/>
  <c r="AB11" i="1"/>
  <c r="AC10" i="1"/>
  <c r="AD9" i="1"/>
  <c r="AE8" i="1"/>
  <c r="AF7" i="1"/>
  <c r="Z7" i="1"/>
  <c r="AF12" i="1"/>
  <c r="Z12" i="1"/>
  <c r="AA11" i="1"/>
  <c r="AB10" i="1"/>
  <c r="AC9" i="1"/>
  <c r="AD8" i="1"/>
  <c r="AE7" i="1"/>
  <c r="AE12" i="1"/>
  <c r="AF11" i="1"/>
  <c r="Z11" i="1"/>
  <c r="AA10" i="1"/>
  <c r="AB9" i="1"/>
  <c r="AC8" i="1"/>
  <c r="AD7" i="1"/>
  <c r="AD12" i="1"/>
  <c r="AE11" i="1"/>
  <c r="AF10" i="1"/>
  <c r="Z10" i="1"/>
  <c r="AA9" i="1"/>
  <c r="AB8" i="1"/>
  <c r="T12" i="1"/>
  <c r="W9" i="1"/>
  <c r="S11" i="1"/>
  <c r="U9" i="1"/>
  <c r="W7" i="1"/>
  <c r="R11" i="1"/>
  <c r="U7" i="1"/>
  <c r="V10" i="1"/>
  <c r="X12" i="1"/>
  <c r="R12" i="1"/>
  <c r="T10" i="1"/>
  <c r="V8" i="1"/>
  <c r="W12" i="1"/>
  <c r="X11" i="1"/>
  <c r="S10" i="1"/>
  <c r="T9" i="1"/>
  <c r="U8" i="1"/>
  <c r="V7" i="1"/>
  <c r="V12" i="1"/>
  <c r="W11" i="1"/>
  <c r="X10" i="1"/>
  <c r="R10" i="1"/>
  <c r="S9" i="1"/>
  <c r="T8" i="1"/>
  <c r="U12" i="1"/>
  <c r="V11" i="1"/>
  <c r="W10" i="1"/>
  <c r="X9" i="1"/>
  <c r="R9" i="1"/>
  <c r="R5" i="1" s="1"/>
  <c r="S8" i="1"/>
  <c r="T7" i="1"/>
  <c r="S7" i="1"/>
  <c r="U11" i="1"/>
  <c r="X8" i="1"/>
  <c r="R8" i="1"/>
  <c r="S12" i="1"/>
  <c r="T11" i="1"/>
  <c r="U10" i="1"/>
  <c r="V9" i="1"/>
  <c r="W8" i="1"/>
  <c r="X7" i="1"/>
  <c r="B7" i="1" l="1" a="1"/>
  <c r="B7" i="1" s="1"/>
  <c r="B6" i="1" s="1"/>
  <c r="F12" i="1" l="1"/>
  <c r="B10" i="1"/>
  <c r="D8" i="1"/>
  <c r="F11" i="1"/>
  <c r="G10" i="1"/>
  <c r="H9" i="1"/>
  <c r="B9" i="1"/>
  <c r="B5" i="1" s="1"/>
  <c r="C8" i="1"/>
  <c r="C12" i="1"/>
  <c r="D11" i="1"/>
  <c r="E10" i="1"/>
  <c r="F9" i="1"/>
  <c r="G8" i="1"/>
  <c r="H7" i="1"/>
  <c r="H6" i="1" s="1"/>
  <c r="H12" i="1"/>
  <c r="B12" i="1"/>
  <c r="C11" i="1"/>
  <c r="D10" i="1"/>
  <c r="E9" i="1"/>
  <c r="F8" i="1"/>
  <c r="G7" i="1"/>
  <c r="G6" i="1" s="1"/>
  <c r="G12" i="1"/>
  <c r="H11" i="1"/>
  <c r="B11" i="1"/>
  <c r="C10" i="1"/>
  <c r="D9" i="1"/>
  <c r="E8" i="1"/>
  <c r="F7" i="1"/>
  <c r="F6" i="1" s="1"/>
  <c r="H10" i="1"/>
  <c r="E7" i="1"/>
  <c r="E6" i="1" s="1"/>
  <c r="D7" i="1"/>
  <c r="D6" i="1" s="1"/>
  <c r="G11" i="1"/>
  <c r="C9" i="1"/>
  <c r="E12" i="1"/>
  <c r="D12" i="1"/>
  <c r="E11" i="1"/>
  <c r="F10" i="1"/>
  <c r="G9" i="1"/>
  <c r="H8" i="1"/>
  <c r="B8" i="1"/>
  <c r="C7" i="1"/>
  <c r="C6" i="1" s="1"/>
  <c r="J7" i="1" a="1"/>
  <c r="J7" i="1" s="1"/>
  <c r="J6" i="1" s="1"/>
  <c r="Z25" i="1" a="1"/>
  <c r="Z25" i="1" s="1"/>
  <c r="R25" i="1" a="1"/>
  <c r="R25" i="1" s="1"/>
  <c r="J25" i="1" a="1"/>
  <c r="J25" i="1" s="1"/>
  <c r="B25" i="1" a="1"/>
  <c r="B25" i="1" s="1"/>
  <c r="Z16" i="1" a="1"/>
  <c r="Z16" i="1" s="1"/>
  <c r="R16" i="1" a="1"/>
  <c r="R16" i="1" s="1"/>
  <c r="J16" i="1" a="1"/>
  <c r="J16" i="1" s="1"/>
  <c r="W24" i="1" l="1"/>
  <c r="J12" i="1"/>
  <c r="K11" i="1"/>
  <c r="L10" i="1"/>
  <c r="M9" i="1"/>
  <c r="N8" i="1"/>
  <c r="O7" i="1"/>
  <c r="O6" i="1" s="1"/>
  <c r="N7" i="1"/>
  <c r="N6" i="1" s="1"/>
  <c r="O12" i="1"/>
  <c r="L9" i="1"/>
  <c r="N12" i="1"/>
  <c r="O11" i="1"/>
  <c r="P10" i="1"/>
  <c r="J10" i="1"/>
  <c r="K9" i="1"/>
  <c r="L8" i="1"/>
  <c r="M7" i="1"/>
  <c r="M6" i="1" s="1"/>
  <c r="L7" i="1"/>
  <c r="L6" i="1" s="1"/>
  <c r="J11" i="1"/>
  <c r="L12" i="1"/>
  <c r="M11" i="1"/>
  <c r="N10" i="1"/>
  <c r="O9" i="1"/>
  <c r="P8" i="1"/>
  <c r="J8" i="1"/>
  <c r="K7" i="1"/>
  <c r="K6" i="1" s="1"/>
  <c r="P11" i="1"/>
  <c r="K10" i="1"/>
  <c r="M8" i="1"/>
  <c r="M12" i="1"/>
  <c r="N11" i="1"/>
  <c r="O10" i="1"/>
  <c r="P9" i="1"/>
  <c r="J9" i="1"/>
  <c r="J5" i="1" s="1"/>
  <c r="K8" i="1"/>
  <c r="P12" i="1"/>
  <c r="K12" i="1"/>
  <c r="L11" i="1"/>
  <c r="M10" i="1"/>
  <c r="N9" i="1"/>
  <c r="O8" i="1"/>
  <c r="P7" i="1"/>
  <c r="P6" i="1" s="1"/>
  <c r="AB24" i="1"/>
  <c r="AF24" i="1"/>
  <c r="AF30" i="1"/>
  <c r="Z30" i="1"/>
  <c r="AA29" i="1"/>
  <c r="AB28" i="1"/>
  <c r="AC27" i="1"/>
  <c r="AD26" i="1"/>
  <c r="AE25" i="1"/>
  <c r="AC25" i="1"/>
  <c r="AD30" i="1"/>
  <c r="AE29" i="1"/>
  <c r="AF28" i="1"/>
  <c r="Z28" i="1"/>
  <c r="AA27" i="1"/>
  <c r="AB26" i="1"/>
  <c r="AC30" i="1"/>
  <c r="AD29" i="1"/>
  <c r="AE28" i="1"/>
  <c r="AF27" i="1"/>
  <c r="Z27" i="1"/>
  <c r="Z23" i="1" s="1"/>
  <c r="AA26" i="1"/>
  <c r="AB25" i="1"/>
  <c r="AB30" i="1"/>
  <c r="AC29" i="1"/>
  <c r="AD28" i="1"/>
  <c r="AE27" i="1"/>
  <c r="AF26" i="1"/>
  <c r="Z26" i="1"/>
  <c r="AA25" i="1"/>
  <c r="AE30" i="1"/>
  <c r="AF29" i="1"/>
  <c r="Z29" i="1"/>
  <c r="AA28" i="1"/>
  <c r="AB27" i="1"/>
  <c r="AC26" i="1"/>
  <c r="AD25" i="1"/>
  <c r="AA30" i="1"/>
  <c r="AB29" i="1"/>
  <c r="AC28" i="1"/>
  <c r="AD27" i="1"/>
  <c r="AE26" i="1"/>
  <c r="AF25" i="1"/>
  <c r="W30" i="1"/>
  <c r="X29" i="1"/>
  <c r="R29" i="1"/>
  <c r="S28" i="1"/>
  <c r="T27" i="1"/>
  <c r="U26" i="1"/>
  <c r="V25" i="1"/>
  <c r="X30" i="1"/>
  <c r="S29" i="1"/>
  <c r="T28" i="1"/>
  <c r="U27" i="1"/>
  <c r="W25" i="1"/>
  <c r="V30" i="1"/>
  <c r="W29" i="1"/>
  <c r="X28" i="1"/>
  <c r="R28" i="1"/>
  <c r="S27" i="1"/>
  <c r="T26" i="1"/>
  <c r="U25" i="1"/>
  <c r="U30" i="1"/>
  <c r="V29" i="1"/>
  <c r="W28" i="1"/>
  <c r="X27" i="1"/>
  <c r="R27" i="1"/>
  <c r="R23" i="1" s="1"/>
  <c r="S26" i="1"/>
  <c r="T25" i="1"/>
  <c r="T30" i="1"/>
  <c r="U29" i="1"/>
  <c r="V28" i="1"/>
  <c r="W27" i="1"/>
  <c r="X26" i="1"/>
  <c r="R26" i="1"/>
  <c r="S25" i="1"/>
  <c r="R30" i="1"/>
  <c r="V26" i="1"/>
  <c r="S30" i="1"/>
  <c r="T29" i="1"/>
  <c r="U28" i="1"/>
  <c r="V27" i="1"/>
  <c r="W26" i="1"/>
  <c r="X25" i="1"/>
  <c r="O30" i="1"/>
  <c r="P29" i="1"/>
  <c r="J29" i="1"/>
  <c r="K28" i="1"/>
  <c r="L27" i="1"/>
  <c r="M26" i="1"/>
  <c r="N25" i="1"/>
  <c r="N30" i="1"/>
  <c r="O29" i="1"/>
  <c r="P28" i="1"/>
  <c r="J28" i="1"/>
  <c r="K27" i="1"/>
  <c r="L26" i="1"/>
  <c r="M25" i="1"/>
  <c r="P30" i="1"/>
  <c r="J30" i="1"/>
  <c r="K29" i="1"/>
  <c r="L28" i="1"/>
  <c r="M27" i="1"/>
  <c r="N26" i="1"/>
  <c r="O25" i="1"/>
  <c r="M30" i="1"/>
  <c r="N29" i="1"/>
  <c r="O28" i="1"/>
  <c r="P27" i="1"/>
  <c r="J27" i="1"/>
  <c r="J23" i="1" s="1"/>
  <c r="K26" i="1"/>
  <c r="L25" i="1"/>
  <c r="L30" i="1"/>
  <c r="P26" i="1"/>
  <c r="K25" i="1"/>
  <c r="M29" i="1"/>
  <c r="N28" i="1"/>
  <c r="O27" i="1"/>
  <c r="J26" i="1"/>
  <c r="K30" i="1"/>
  <c r="L29" i="1"/>
  <c r="M28" i="1"/>
  <c r="N27" i="1"/>
  <c r="O26" i="1"/>
  <c r="P25" i="1"/>
  <c r="F30" i="1"/>
  <c r="G29" i="1"/>
  <c r="H28" i="1"/>
  <c r="B28" i="1"/>
  <c r="C27" i="1"/>
  <c r="D26" i="1"/>
  <c r="E25" i="1"/>
  <c r="D25" i="1"/>
  <c r="H30" i="1"/>
  <c r="B30" i="1"/>
  <c r="C29" i="1"/>
  <c r="D28" i="1"/>
  <c r="E27" i="1"/>
  <c r="F26" i="1"/>
  <c r="G25" i="1"/>
  <c r="G30" i="1"/>
  <c r="E26" i="1"/>
  <c r="E30" i="1"/>
  <c r="D30" i="1"/>
  <c r="E29" i="1"/>
  <c r="F28" i="1"/>
  <c r="G27" i="1"/>
  <c r="H26" i="1"/>
  <c r="B26" i="1"/>
  <c r="C25" i="1"/>
  <c r="H29" i="1"/>
  <c r="B29" i="1"/>
  <c r="C28" i="1"/>
  <c r="D27" i="1"/>
  <c r="F25" i="1"/>
  <c r="F29" i="1"/>
  <c r="G28" i="1"/>
  <c r="H27" i="1"/>
  <c r="B27" i="1"/>
  <c r="B23" i="1" s="1"/>
  <c r="C26" i="1"/>
  <c r="C30" i="1"/>
  <c r="D29" i="1"/>
  <c r="E28" i="1"/>
  <c r="F27" i="1"/>
  <c r="G26" i="1"/>
  <c r="H25" i="1"/>
  <c r="AE21" i="1"/>
  <c r="AF20" i="1"/>
  <c r="Z20" i="1"/>
  <c r="AA19" i="1"/>
  <c r="AB18" i="1"/>
  <c r="AC17" i="1"/>
  <c r="AD16" i="1"/>
  <c r="AD21" i="1"/>
  <c r="AA18" i="1"/>
  <c r="AC16" i="1"/>
  <c r="AF21" i="1"/>
  <c r="Z21" i="1"/>
  <c r="AA20" i="1"/>
  <c r="AD17" i="1"/>
  <c r="AE20" i="1"/>
  <c r="AF19" i="1"/>
  <c r="Z19" i="1"/>
  <c r="AB17" i="1"/>
  <c r="AC21" i="1"/>
  <c r="AD20" i="1"/>
  <c r="AE19" i="1"/>
  <c r="AF18" i="1"/>
  <c r="Z18" i="1"/>
  <c r="Z14" i="1" s="1"/>
  <c r="AA17" i="1"/>
  <c r="AB16" i="1"/>
  <c r="AB21" i="1"/>
  <c r="AA16" i="1"/>
  <c r="AB19" i="1"/>
  <c r="AC18" i="1"/>
  <c r="AE16" i="1"/>
  <c r="AC20" i="1"/>
  <c r="AD19" i="1"/>
  <c r="AE18" i="1"/>
  <c r="AF17" i="1"/>
  <c r="Z17" i="1"/>
  <c r="AA21" i="1"/>
  <c r="AB20" i="1"/>
  <c r="AC19" i="1"/>
  <c r="AD18" i="1"/>
  <c r="AE17" i="1"/>
  <c r="AF16" i="1"/>
  <c r="W21" i="1"/>
  <c r="X20" i="1"/>
  <c r="R20" i="1"/>
  <c r="S19" i="1"/>
  <c r="T18" i="1"/>
  <c r="U17" i="1"/>
  <c r="V16" i="1"/>
  <c r="X21" i="1"/>
  <c r="V17" i="1"/>
  <c r="W20" i="1"/>
  <c r="X19" i="1"/>
  <c r="R19" i="1"/>
  <c r="T17" i="1"/>
  <c r="U16" i="1"/>
  <c r="V21" i="1"/>
  <c r="S18" i="1"/>
  <c r="U21" i="1"/>
  <c r="V20" i="1"/>
  <c r="W19" i="1"/>
  <c r="X18" i="1"/>
  <c r="R18" i="1"/>
  <c r="R14" i="1" s="1"/>
  <c r="S17" i="1"/>
  <c r="T16" i="1"/>
  <c r="S20" i="1"/>
  <c r="T21" i="1"/>
  <c r="U20" i="1"/>
  <c r="V19" i="1"/>
  <c r="W18" i="1"/>
  <c r="X17" i="1"/>
  <c r="R17" i="1"/>
  <c r="S16" i="1"/>
  <c r="R21" i="1"/>
  <c r="T19" i="1"/>
  <c r="U18" i="1"/>
  <c r="W16" i="1"/>
  <c r="S21" i="1"/>
  <c r="T20" i="1"/>
  <c r="U19" i="1"/>
  <c r="V18" i="1"/>
  <c r="W17" i="1"/>
  <c r="X16" i="1"/>
  <c r="O21" i="1"/>
  <c r="P20" i="1"/>
  <c r="J20" i="1"/>
  <c r="K19" i="1"/>
  <c r="L18" i="1"/>
  <c r="M17" i="1"/>
  <c r="N16" i="1"/>
  <c r="N21" i="1"/>
  <c r="O20" i="1"/>
  <c r="P19" i="1"/>
  <c r="J19" i="1"/>
  <c r="K18" i="1"/>
  <c r="L17" i="1"/>
  <c r="M16" i="1"/>
  <c r="M21" i="1"/>
  <c r="N20" i="1"/>
  <c r="O19" i="1"/>
  <c r="P18" i="1"/>
  <c r="J18" i="1"/>
  <c r="J14" i="1" s="1"/>
  <c r="K17" i="1"/>
  <c r="L16" i="1"/>
  <c r="K21" i="1"/>
  <c r="P21" i="1"/>
  <c r="J21" i="1"/>
  <c r="K20" i="1"/>
  <c r="L19" i="1"/>
  <c r="M18" i="1"/>
  <c r="N17" i="1"/>
  <c r="O16" i="1"/>
  <c r="L21" i="1"/>
  <c r="M20" i="1"/>
  <c r="N19" i="1"/>
  <c r="O18" i="1"/>
  <c r="P17" i="1"/>
  <c r="J17" i="1"/>
  <c r="K16" i="1"/>
  <c r="L20" i="1"/>
  <c r="M19" i="1"/>
  <c r="N18" i="1"/>
  <c r="O17" i="1"/>
  <c r="P16" i="1"/>
  <c r="S24" i="1"/>
  <c r="U24" i="1"/>
  <c r="AD24" i="1"/>
  <c r="Z24" i="1"/>
  <c r="AF6" i="1" l="1"/>
  <c r="AD6" i="1"/>
  <c r="AB6" i="1"/>
  <c r="Z6" i="1"/>
  <c r="G15" i="1"/>
  <c r="E15" i="1"/>
  <c r="C15" i="1"/>
  <c r="X6" i="1"/>
  <c r="V6" i="1"/>
  <c r="T6" i="1"/>
  <c r="R6" i="1"/>
  <c r="O15" i="1"/>
  <c r="M15" i="1"/>
  <c r="K15" i="1"/>
  <c r="X15" i="1"/>
  <c r="V15" i="1"/>
  <c r="T15" i="1"/>
  <c r="R15" i="1"/>
  <c r="AE15" i="1"/>
  <c r="AC15" i="1"/>
  <c r="AA15" i="1"/>
  <c r="H24" i="1"/>
  <c r="F24" i="1"/>
  <c r="D24" i="1"/>
  <c r="B24" i="1"/>
  <c r="O24" i="1"/>
  <c r="M24" i="1"/>
  <c r="K24" i="1"/>
  <c r="X24" i="1"/>
  <c r="V24" i="1"/>
  <c r="T24" i="1"/>
  <c r="R24" i="1"/>
  <c r="AE24" i="1"/>
  <c r="AC24" i="1"/>
  <c r="AA24" i="1"/>
  <c r="AE6" i="1"/>
  <c r="AC6" i="1"/>
  <c r="AA6" i="1"/>
  <c r="H15" i="1"/>
  <c r="F15" i="1"/>
  <c r="D15" i="1"/>
  <c r="B15" i="1"/>
  <c r="W6" i="1"/>
  <c r="U6" i="1"/>
  <c r="S6" i="1"/>
  <c r="P15" i="1"/>
  <c r="N15" i="1"/>
  <c r="L15" i="1"/>
  <c r="J15" i="1"/>
  <c r="W15" i="1"/>
  <c r="U15" i="1"/>
  <c r="S15" i="1"/>
  <c r="AF15" i="1"/>
  <c r="AD15" i="1"/>
  <c r="AB15" i="1"/>
  <c r="Z15" i="1"/>
  <c r="G24" i="1"/>
  <c r="E24" i="1"/>
  <c r="C24" i="1"/>
  <c r="P24" i="1"/>
  <c r="N24" i="1"/>
  <c r="L24" i="1"/>
  <c r="J24" i="1"/>
</calcChain>
</file>

<file path=xl/sharedStrings.xml><?xml version="1.0" encoding="utf-8"?>
<sst xmlns="http://schemas.openxmlformats.org/spreadsheetml/2006/main" count="15" uniqueCount="15">
  <si>
    <t>SELECT WEEK START:</t>
  </si>
  <si>
    <t>SUNDAY</t>
  </si>
  <si>
    <t>Service</t>
  </si>
  <si>
    <t>Rapid</t>
  </si>
  <si>
    <t>Std Gun</t>
  </si>
  <si>
    <t>NRA</t>
  </si>
  <si>
    <t>Air</t>
  </si>
  <si>
    <t>Shooters choice.. WA 1500/48  Pol and Service</t>
  </si>
  <si>
    <t>Pol &amp; Serv</t>
  </si>
  <si>
    <t>WA 1500/48</t>
  </si>
  <si>
    <t>Service 25</t>
  </si>
  <si>
    <t>CF / Sport</t>
  </si>
  <si>
    <t>5*6</t>
  </si>
  <si>
    <t>NRA may be held in conjunction with Std on non postal nights</t>
  </si>
  <si>
    <t>SPC Calender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</si>
</sst>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"/>
    <numFmt numFmtId="165" formatCode="mmmm"/>
  </numFmts>
  <fonts count="25" x14ac:knownFonts="1">
    <font>
      <sz val="10"/>
      <color theme="1" tint="0.1499679555650502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sz val="11"/>
      <color theme="1"/>
      <name val="Microsoft Sans Serif"/>
      <family val="2"/>
      <scheme val="minor"/>
    </font>
    <font>
      <b/>
      <sz val="10"/>
      <color theme="1" tint="0.34998626667073579"/>
      <name val="Microsoft Sans Serif"/>
      <family val="2"/>
      <scheme val="minor"/>
    </font>
    <font>
      <b/>
      <sz val="8"/>
      <color theme="1" tint="0.34998626667073579"/>
      <name val="Microsoft Sans Serif"/>
      <family val="2"/>
      <scheme val="minor"/>
    </font>
    <font>
      <b/>
      <sz val="8"/>
      <color theme="0" tint="-0.34998626667073579"/>
      <name val="Microsoft Sans Serif"/>
      <family val="2"/>
      <scheme val="minor"/>
    </font>
    <font>
      <sz val="10"/>
      <color theme="7"/>
      <name val="Microsoft Sans Serif"/>
      <family val="2"/>
      <scheme val="minor"/>
    </font>
    <font>
      <sz val="18"/>
      <color theme="6"/>
      <name val="Microsoft Sans Serif"/>
      <family val="2"/>
      <scheme val="minor"/>
    </font>
    <font>
      <sz val="91"/>
      <color theme="6"/>
      <name val="Impact"/>
      <family val="2"/>
      <scheme val="major"/>
    </font>
    <font>
      <sz val="8"/>
      <color theme="1" tint="0.14996795556505021"/>
      <name val="Microsoft Sans Serif"/>
      <family val="2"/>
      <scheme val="minor"/>
    </font>
    <font>
      <b/>
      <sz val="11"/>
      <color theme="1" tint="0.14996795556505021"/>
      <name val="Microsoft Sans Serif"/>
      <family val="2"/>
      <scheme val="minor"/>
    </font>
    <font>
      <sz val="11"/>
      <color rgb="FFFF0000"/>
      <name val="Microsoft Sans Serif"/>
      <family val="2"/>
      <scheme val="minor"/>
    </font>
    <font>
      <b/>
      <sz val="11"/>
      <color theme="1"/>
      <name val="Microsoft Sans Serif"/>
      <family val="2"/>
      <scheme val="minor"/>
    </font>
    <font>
      <sz val="11"/>
      <color theme="1" tint="0.14996795556505021"/>
      <name val="Microsoft Sans Serif"/>
      <family val="2"/>
      <scheme val="minor"/>
    </font>
    <font>
      <b/>
      <sz val="11"/>
      <color rgb="FF00B050"/>
      <name val="Microsoft Sans Serif"/>
      <family val="2"/>
      <scheme val="minor"/>
    </font>
    <font>
      <sz val="11"/>
      <color rgb="FF00B050"/>
      <name val="Microsoft Sans Serif"/>
      <family val="2"/>
      <scheme val="minor"/>
    </font>
    <font>
      <sz val="11"/>
      <color theme="6"/>
      <name val="Impact"/>
      <family val="2"/>
      <scheme val="major"/>
    </font>
    <font>
      <sz val="11"/>
      <color theme="6"/>
      <name val="Microsoft Sans Serif"/>
      <family val="2"/>
      <scheme val="minor"/>
    </font>
    <font>
      <sz val="11"/>
      <color theme="7"/>
      <name val="Microsoft Sans Serif"/>
      <family val="2"/>
      <scheme val="minor"/>
    </font>
    <font>
      <b/>
      <sz val="11"/>
      <color theme="9" tint="-0.249977111117893"/>
      <name val="Microsoft Sans Serif"/>
      <family val="2"/>
      <scheme val="minor"/>
    </font>
    <font>
      <sz val="11"/>
      <name val="Microsoft Sans Serif"/>
      <family val="2"/>
      <scheme val="minor"/>
    </font>
    <font>
      <b/>
      <sz val="10"/>
      <color theme="1" tint="0.14996795556505021"/>
      <name val="Microsoft Sans Serif"/>
      <family val="2"/>
      <scheme val="minor"/>
    </font>
    <font>
      <b/>
      <sz val="11"/>
      <name val="Microsoft Sans Serif"/>
      <family val="2"/>
      <scheme val="minor"/>
    </font>
    <font>
      <b/>
      <sz val="9"/>
      <color theme="1" tint="0.14996795556505021"/>
      <name val="Microsoft Sans Serif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center"/>
    </xf>
    <xf numFmtId="165" fontId="8" fillId="0" borderId="0" applyFill="0" applyBorder="0" applyAlignment="0" applyProtection="0">
      <alignment vertical="center"/>
    </xf>
    <xf numFmtId="0" fontId="7" fillId="0" borderId="0" applyNumberFormat="0" applyFill="0" applyBorder="0" applyProtection="0">
      <alignment horizontal="center" vertical="center"/>
    </xf>
    <xf numFmtId="164" fontId="4" fillId="0" borderId="0" applyFont="0" applyFill="0" applyBorder="0" applyProtection="0">
      <alignment horizontal="center" vertical="center"/>
    </xf>
    <xf numFmtId="0" fontId="9" fillId="0" borderId="0" applyNumberFormat="0" applyFill="0" applyBorder="0" applyAlignment="0" applyProtection="0">
      <alignment vertical="center"/>
    </xf>
    <xf numFmtId="0" fontId="5" fillId="0" borderId="0" applyNumberFormat="0" applyFill="0" applyBorder="0" applyProtection="0">
      <alignment horizontal="right" vertical="center"/>
    </xf>
    <xf numFmtId="164" fontId="6" fillId="0" borderId="0" applyNumberFormat="0" applyFill="0" applyBorder="0" applyProtection="0">
      <alignment horizontal="right" vertical="center"/>
    </xf>
  </cellStyleXfs>
  <cellXfs count="53">
    <xf numFmtId="0" fontId="0" fillId="0" borderId="0" xfId="0">
      <alignment vertical="center"/>
    </xf>
    <xf numFmtId="0" fontId="10" fillId="0" borderId="0" xfId="0" applyFont="1">
      <alignment vertical="center"/>
    </xf>
    <xf numFmtId="0" fontId="6" fillId="0" borderId="0" xfId="6" applyNumberFormat="1">
      <alignment horizontal="right" vertical="center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>
      <alignment vertical="center"/>
    </xf>
    <xf numFmtId="0" fontId="16" fillId="0" borderId="0" xfId="0" applyFont="1">
      <alignment vertical="center"/>
    </xf>
    <xf numFmtId="0" fontId="14" fillId="0" borderId="1" xfId="0" applyFont="1" applyBorder="1">
      <alignment vertical="center"/>
    </xf>
    <xf numFmtId="0" fontId="19" fillId="0" borderId="1" xfId="2" applyFont="1" applyFill="1" applyBorder="1">
      <alignment horizontal="center" vertical="center"/>
    </xf>
    <xf numFmtId="164" fontId="14" fillId="0" borderId="1" xfId="3" applyFont="1" applyBorder="1">
      <alignment horizontal="center" vertical="center"/>
    </xf>
    <xf numFmtId="164" fontId="14" fillId="5" borderId="1" xfId="3" applyFont="1" applyFill="1" applyBorder="1">
      <alignment horizontal="center" vertical="center"/>
    </xf>
    <xf numFmtId="164" fontId="20" fillId="3" borderId="1" xfId="3" applyFont="1" applyFill="1" applyBorder="1">
      <alignment horizontal="center" vertical="center"/>
    </xf>
    <xf numFmtId="164" fontId="20" fillId="2" borderId="1" xfId="3" applyFont="1" applyFill="1" applyBorder="1">
      <alignment horizontal="center" vertical="center"/>
    </xf>
    <xf numFmtId="164" fontId="14" fillId="6" borderId="1" xfId="3" applyFont="1" applyFill="1" applyBorder="1">
      <alignment horizontal="center" vertical="center"/>
    </xf>
    <xf numFmtId="164" fontId="14" fillId="4" borderId="1" xfId="3" applyFont="1" applyFill="1" applyBorder="1">
      <alignment horizontal="center" vertical="center"/>
    </xf>
    <xf numFmtId="164" fontId="20" fillId="4" borderId="1" xfId="3" applyFont="1" applyFill="1" applyBorder="1">
      <alignment horizontal="center" vertical="center"/>
    </xf>
    <xf numFmtId="164" fontId="14" fillId="8" borderId="1" xfId="3" applyFont="1" applyFill="1" applyBorder="1">
      <alignment horizontal="center" vertical="center"/>
    </xf>
    <xf numFmtId="164" fontId="14" fillId="3" borderId="1" xfId="3" applyFont="1" applyFill="1" applyBorder="1">
      <alignment horizontal="center" vertical="center"/>
    </xf>
    <xf numFmtId="164" fontId="14" fillId="0" borderId="1" xfId="3" applyFont="1" applyFill="1" applyBorder="1">
      <alignment horizontal="center" vertical="center"/>
    </xf>
    <xf numFmtId="164" fontId="14" fillId="2" borderId="1" xfId="3" applyFont="1" applyFill="1" applyBorder="1">
      <alignment horizontal="center" vertical="center"/>
    </xf>
    <xf numFmtId="164" fontId="3" fillId="0" borderId="1" xfId="3" applyFont="1" applyFill="1" applyBorder="1">
      <alignment horizontal="center" vertical="center"/>
    </xf>
    <xf numFmtId="164" fontId="12" fillId="3" borderId="1" xfId="3" applyFont="1" applyFill="1" applyBorder="1">
      <alignment horizontal="center" vertical="center"/>
    </xf>
    <xf numFmtId="0" fontId="22" fillId="0" borderId="0" xfId="0" applyFont="1">
      <alignment vertical="center"/>
    </xf>
    <xf numFmtId="0" fontId="14" fillId="4" borderId="1" xfId="0" applyFont="1" applyFill="1" applyBorder="1">
      <alignment vertical="center"/>
    </xf>
    <xf numFmtId="0" fontId="14" fillId="8" borderId="1" xfId="0" applyFont="1" applyFill="1" applyBorder="1">
      <alignment vertical="center"/>
    </xf>
    <xf numFmtId="164" fontId="12" fillId="6" borderId="1" xfId="3" applyFont="1" applyFill="1" applyBorder="1">
      <alignment horizontal="center" vertical="center"/>
    </xf>
    <xf numFmtId="164" fontId="14" fillId="9" borderId="1" xfId="3" applyFont="1" applyFill="1" applyBorder="1">
      <alignment horizontal="center" vertical="center"/>
    </xf>
    <xf numFmtId="164" fontId="20" fillId="10" borderId="1" xfId="3" applyFont="1" applyFill="1" applyBorder="1">
      <alignment horizontal="center" vertical="center"/>
    </xf>
    <xf numFmtId="164" fontId="14" fillId="10" borderId="1" xfId="3" applyFont="1" applyFill="1" applyBorder="1">
      <alignment horizontal="center" vertical="center"/>
    </xf>
    <xf numFmtId="164" fontId="12" fillId="2" borderId="1" xfId="3" applyFont="1" applyFill="1" applyBorder="1">
      <alignment horizontal="center" vertical="center"/>
    </xf>
    <xf numFmtId="164" fontId="21" fillId="9" borderId="1" xfId="3" applyFont="1" applyFill="1" applyBorder="1">
      <alignment horizontal="center" vertical="center"/>
    </xf>
    <xf numFmtId="164" fontId="12" fillId="4" borderId="1" xfId="3" applyFont="1" applyFill="1" applyBorder="1">
      <alignment horizontal="center" vertical="center"/>
    </xf>
    <xf numFmtId="164" fontId="2" fillId="11" borderId="1" xfId="3" applyFont="1" applyFill="1" applyBorder="1">
      <alignment horizontal="center" vertical="center"/>
    </xf>
    <xf numFmtId="0" fontId="11" fillId="0" borderId="0" xfId="0" applyFont="1" applyAlignment="1">
      <alignment horizontal="left" vertical="center"/>
    </xf>
    <xf numFmtId="164" fontId="12" fillId="10" borderId="1" xfId="3" applyFont="1" applyFill="1" applyBorder="1">
      <alignment horizontal="center" vertical="center"/>
    </xf>
    <xf numFmtId="164" fontId="20" fillId="0" borderId="1" xfId="3" applyFont="1" applyFill="1" applyBorder="1">
      <alignment horizontal="center" vertical="center"/>
    </xf>
    <xf numFmtId="164" fontId="13" fillId="0" borderId="1" xfId="3" applyFont="1" applyFill="1" applyBorder="1">
      <alignment horizontal="center" vertical="center"/>
    </xf>
    <xf numFmtId="164" fontId="12" fillId="0" borderId="1" xfId="3" applyFont="1" applyFill="1" applyBorder="1">
      <alignment horizontal="center" vertical="center"/>
    </xf>
    <xf numFmtId="164" fontId="23" fillId="10" borderId="1" xfId="3" applyFont="1" applyFill="1" applyBorder="1">
      <alignment horizontal="center" vertical="center"/>
    </xf>
    <xf numFmtId="164" fontId="21" fillId="0" borderId="1" xfId="3" applyFont="1" applyFill="1" applyBorder="1">
      <alignment horizontal="center" vertical="center"/>
    </xf>
    <xf numFmtId="0" fontId="24" fillId="0" borderId="0" xfId="0" applyFont="1">
      <alignment vertical="center"/>
    </xf>
    <xf numFmtId="0" fontId="5" fillId="0" borderId="0" xfId="5">
      <alignment horizontal="right" vertical="center"/>
    </xf>
    <xf numFmtId="0" fontId="17" fillId="0" borderId="0" xfId="4" applyFont="1" applyAlignment="1">
      <alignment horizontal="center" vertical="center"/>
    </xf>
    <xf numFmtId="165" fontId="18" fillId="0" borderId="1" xfId="1" applyFont="1" applyBorder="1" applyAlignment="1">
      <alignment horizontal="left" vertical="center"/>
    </xf>
    <xf numFmtId="164" fontId="14" fillId="6" borderId="1" xfId="3" applyFont="1" applyFill="1" applyBorder="1" applyAlignment="1">
      <alignment horizontal="center" vertical="center"/>
    </xf>
    <xf numFmtId="16" fontId="14" fillId="5" borderId="1" xfId="0" applyNumberFormat="1" applyFont="1" applyFill="1" applyBorder="1" applyAlignment="1">
      <alignment horizontal="center" vertical="center"/>
    </xf>
    <xf numFmtId="0" fontId="14" fillId="7" borderId="1" xfId="0" applyFont="1" applyFill="1" applyBorder="1" applyAlignment="1">
      <alignment horizontal="center" vertical="center"/>
    </xf>
    <xf numFmtId="0" fontId="14" fillId="3" borderId="1" xfId="0" applyFont="1" applyFill="1" applyBorder="1" applyAlignment="1">
      <alignment horizontal="center" vertical="center"/>
    </xf>
    <xf numFmtId="0" fontId="14" fillId="9" borderId="1" xfId="0" applyFont="1" applyFill="1" applyBorder="1" applyAlignment="1">
      <alignment horizontal="center" vertical="center"/>
    </xf>
    <xf numFmtId="164" fontId="1" fillId="9" borderId="1" xfId="3" applyFont="1" applyFill="1" applyBorder="1">
      <alignment horizontal="center" vertical="center"/>
    </xf>
    <xf numFmtId="164" fontId="13" fillId="9" borderId="1" xfId="3" applyFont="1" applyFill="1" applyBorder="1">
      <alignment horizontal="center" vertical="center"/>
    </xf>
    <xf numFmtId="0" fontId="14" fillId="2" borderId="1" xfId="0" applyFont="1" applyFill="1" applyBorder="1">
      <alignment vertical="center"/>
    </xf>
    <xf numFmtId="0" fontId="11" fillId="0" borderId="0" xfId="0" applyFont="1" applyFill="1">
      <alignment vertical="center"/>
    </xf>
  </cellXfs>
  <cellStyles count="7">
    <cellStyle name="DayHeaders" xfId="2" xr:uid="{00000000-0005-0000-0000-000000000000}"/>
    <cellStyle name="DayNumbers" xfId="3" xr:uid="{00000000-0005-0000-0000-000001000000}"/>
    <cellStyle name="DaySelector" xfId="5" xr:uid="{00000000-0005-0000-0000-000002000000}"/>
    <cellStyle name="InputLabel" xfId="6" xr:uid="{00000000-0005-0000-0000-000003000000}"/>
    <cellStyle name="MonthTitles" xfId="1" xr:uid="{00000000-0005-0000-0000-000004000000}"/>
    <cellStyle name="Normal" xfId="0" builtinId="0" customBuiltin="1"/>
    <cellStyle name="Year" xfId="4" xr:uid="{00000000-0005-0000-0000-000006000000}"/>
  </cellStyles>
  <dxfs count="13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2" defaultPivotStyle="PivotStyleLight16"/>
  <colors>
    <mruColors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Spin" dx="16" fmlaLink="CalendarYear" max="2999" min="1900" page="10" val="1914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31750</xdr:colOff>
          <xdr:row>3</xdr:row>
          <xdr:rowOff>0</xdr:rowOff>
        </xdr:from>
        <xdr:to>
          <xdr:col>33</xdr:col>
          <xdr:colOff>31750</xdr:colOff>
          <xdr:row>5</xdr:row>
          <xdr:rowOff>63500</xdr:rowOff>
        </xdr:to>
        <xdr:sp macro="" textlink="">
          <xdr:nvSpPr>
            <xdr:cNvPr id="1025" name="Spinner 1" descr="Year Spinner&#10;&#10;Use the spinner to change the calendar year or type your desired year in cell Y3.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 fPrintsWithSheet="0"/>
      </xdr:twoCellAnchor>
    </mc:Choice>
    <mc:Fallback/>
  </mc:AlternateContent>
  <xdr:oneCellAnchor>
    <xdr:from>
      <xdr:col>5</xdr:col>
      <xdr:colOff>152400</xdr:colOff>
      <xdr:row>32</xdr:row>
      <xdr:rowOff>15240</xdr:rowOff>
    </xdr:from>
    <xdr:ext cx="184731" cy="251992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/>
      </xdr:nvSpPr>
      <xdr:spPr>
        <a:xfrm>
          <a:off x="457200" y="5981700"/>
          <a:ext cx="184731" cy="2519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 sz="1100"/>
        </a:p>
      </xdr:txBody>
    </xdr:sp>
    <xdr:clientData/>
  </xdr:oneCellAnchor>
  <xdr:oneCellAnchor>
    <xdr:from>
      <xdr:col>6</xdr:col>
      <xdr:colOff>152400</xdr:colOff>
      <xdr:row>32</xdr:row>
      <xdr:rowOff>15240</xdr:rowOff>
    </xdr:from>
    <xdr:ext cx="184731" cy="25199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44A0348C-9CD4-4BFE-BFEE-3F80ABF5275F}"/>
            </a:ext>
          </a:extLst>
        </xdr:cNvPr>
        <xdr:cNvSpPr txBox="1"/>
      </xdr:nvSpPr>
      <xdr:spPr>
        <a:xfrm>
          <a:off x="1371600" y="6085840"/>
          <a:ext cx="184731" cy="2519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AU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Full Year Calendar">
      <a:dk1>
        <a:sysClr val="windowText" lastClr="000000"/>
      </a:dk1>
      <a:lt1>
        <a:sysClr val="window" lastClr="FFFFFF"/>
      </a:lt1>
      <a:dk2>
        <a:srgbClr val="3F250E"/>
      </a:dk2>
      <a:lt2>
        <a:srgbClr val="FFFBEB"/>
      </a:lt2>
      <a:accent1>
        <a:srgbClr val="FCCD00"/>
      </a:accent1>
      <a:accent2>
        <a:srgbClr val="FC953A"/>
      </a:accent2>
      <a:accent3>
        <a:srgbClr val="99BC33"/>
      </a:accent3>
      <a:accent4>
        <a:srgbClr val="2BC0E4"/>
      </a:accent4>
      <a:accent5>
        <a:srgbClr val="BA6ECB"/>
      </a:accent5>
      <a:accent6>
        <a:srgbClr val="FF619B"/>
      </a:accent6>
      <a:hlink>
        <a:srgbClr val="2BC0E4"/>
      </a:hlink>
      <a:folHlink>
        <a:srgbClr val="BA6ECB"/>
      </a:folHlink>
    </a:clrScheme>
    <a:fontScheme name="Full Year Calendar">
      <a:majorFont>
        <a:latin typeface="Impact"/>
        <a:ea typeface=""/>
        <a:cs typeface=""/>
      </a:majorFont>
      <a:minorFont>
        <a:latin typeface="Microsoft Sans Serif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7"/>
    <pageSetUpPr autoPageBreaks="0"/>
  </sheetPr>
  <dimension ref="A1:AJ35"/>
  <sheetViews>
    <sheetView showGridLines="0" tabSelected="1" showRuler="0" view="pageLayout" topLeftCell="B1" zoomScaleNormal="100" workbookViewId="0">
      <selection activeCell="M41" sqref="M41"/>
    </sheetView>
  </sheetViews>
  <sheetFormatPr defaultColWidth="7.90625" defaultRowHeight="15.75" customHeight="1" x14ac:dyDescent="0.3"/>
  <cols>
    <col min="1" max="1" width="0.90625" hidden="1" customWidth="1"/>
    <col min="2" max="15" width="4.36328125" customWidth="1"/>
    <col min="16" max="16" width="5.81640625" customWidth="1"/>
    <col min="17" max="19" width="4.36328125" customWidth="1"/>
    <col min="20" max="20" width="3" customWidth="1"/>
    <col min="21" max="32" width="4.36328125" customWidth="1"/>
    <col min="33" max="33" width="2.08984375" customWidth="1"/>
    <col min="35" max="35" width="4.90625" customWidth="1"/>
  </cols>
  <sheetData>
    <row r="1" spans="1:33" ht="24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2" t="s">
        <v>0</v>
      </c>
      <c r="AE1" s="41" t="s">
        <v>1</v>
      </c>
      <c r="AF1" s="41"/>
      <c r="AG1" s="1"/>
    </row>
    <row r="2" spans="1:33" ht="26" customHeight="1" x14ac:dyDescent="0.3">
      <c r="A2" s="1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5" t="s">
        <v>14</v>
      </c>
      <c r="N2" s="4"/>
      <c r="O2" s="4"/>
      <c r="P2" s="3"/>
      <c r="Q2" s="33"/>
      <c r="R2" s="4"/>
      <c r="S2" s="4"/>
      <c r="U2" s="4"/>
      <c r="V2" s="6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2" hidden="1" customHeight="1" x14ac:dyDescent="0.3">
      <c r="A3" s="1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2">
        <v>1914</v>
      </c>
      <c r="Y3" s="42"/>
      <c r="Z3" s="42"/>
      <c r="AA3" s="42"/>
      <c r="AB3" s="42"/>
      <c r="AC3" s="42"/>
      <c r="AD3" s="42"/>
      <c r="AE3" s="42"/>
      <c r="AF3" s="42"/>
      <c r="AG3" s="42"/>
    </row>
    <row r="4" spans="1:33" ht="17" hidden="1" customHeight="1" x14ac:dyDescent="0.3">
      <c r="A4" s="1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4" x14ac:dyDescent="0.3">
      <c r="A5" s="1"/>
      <c r="B5" s="43">
        <f>B9</f>
        <v>5125</v>
      </c>
      <c r="C5" s="43"/>
      <c r="D5" s="43"/>
      <c r="E5" s="43"/>
      <c r="F5" s="43"/>
      <c r="G5" s="7"/>
      <c r="H5" s="7"/>
      <c r="I5" s="7"/>
      <c r="J5" s="43">
        <f>J9</f>
        <v>5160</v>
      </c>
      <c r="K5" s="43"/>
      <c r="L5" s="43"/>
      <c r="M5" s="43"/>
      <c r="N5" s="43"/>
      <c r="O5" s="7"/>
      <c r="P5" s="7"/>
      <c r="Q5" s="7"/>
      <c r="R5" s="43">
        <f>R9</f>
        <v>5188</v>
      </c>
      <c r="S5" s="43"/>
      <c r="T5" s="43"/>
      <c r="U5" s="43"/>
      <c r="V5" s="43"/>
      <c r="W5" s="7"/>
      <c r="X5" s="7"/>
      <c r="Y5" s="7"/>
      <c r="Z5" s="43">
        <f>Z9</f>
        <v>5216</v>
      </c>
      <c r="AA5" s="43"/>
      <c r="AB5" s="43"/>
      <c r="AC5" s="43"/>
      <c r="AD5" s="43"/>
      <c r="AE5" s="7"/>
      <c r="AF5" s="7"/>
      <c r="AG5" s="4"/>
    </row>
    <row r="6" spans="1:33" ht="15.75" customHeight="1" x14ac:dyDescent="0.3">
      <c r="A6" s="1"/>
      <c r="B6" s="8" t="str">
        <f>LEFT(TEXT(B7,"aaa"),1)</f>
        <v>S</v>
      </c>
      <c r="C6" s="8" t="str">
        <f t="shared" ref="C6:H6" si="0">LEFT(TEXT(C7,"aaa"),1)</f>
        <v>M</v>
      </c>
      <c r="D6" s="8" t="str">
        <f t="shared" si="0"/>
        <v>T</v>
      </c>
      <c r="E6" s="8" t="str">
        <f t="shared" si="0"/>
        <v>W</v>
      </c>
      <c r="F6" s="8" t="str">
        <f t="shared" si="0"/>
        <v>T</v>
      </c>
      <c r="G6" s="8" t="str">
        <f t="shared" si="0"/>
        <v>F</v>
      </c>
      <c r="H6" s="8" t="str">
        <f t="shared" si="0"/>
        <v>S</v>
      </c>
      <c r="I6" s="7"/>
      <c r="J6" s="8" t="str">
        <f>LEFT(TEXT(J7,"aaa"),1)</f>
        <v>S</v>
      </c>
      <c r="K6" s="8" t="str">
        <f t="shared" ref="K6:P6" si="1">LEFT(TEXT(K7,"aaa"),1)</f>
        <v>M</v>
      </c>
      <c r="L6" s="8" t="str">
        <f t="shared" si="1"/>
        <v>T</v>
      </c>
      <c r="M6" s="8" t="str">
        <f t="shared" si="1"/>
        <v>W</v>
      </c>
      <c r="N6" s="8" t="str">
        <f t="shared" si="1"/>
        <v>T</v>
      </c>
      <c r="O6" s="8" t="str">
        <f t="shared" si="1"/>
        <v>F</v>
      </c>
      <c r="P6" s="8" t="str">
        <f t="shared" si="1"/>
        <v>S</v>
      </c>
      <c r="Q6" s="7"/>
      <c r="R6" s="8" t="str">
        <f t="shared" ref="R6:X6" si="2">B6</f>
        <v>S</v>
      </c>
      <c r="S6" s="8" t="str">
        <f t="shared" si="2"/>
        <v>M</v>
      </c>
      <c r="T6" s="8" t="str">
        <f t="shared" si="2"/>
        <v>T</v>
      </c>
      <c r="U6" s="8" t="str">
        <f t="shared" si="2"/>
        <v>W</v>
      </c>
      <c r="V6" s="8" t="str">
        <f t="shared" si="2"/>
        <v>T</v>
      </c>
      <c r="W6" s="8" t="str">
        <f t="shared" si="2"/>
        <v>F</v>
      </c>
      <c r="X6" s="8" t="str">
        <f t="shared" si="2"/>
        <v>S</v>
      </c>
      <c r="Y6" s="7"/>
      <c r="Z6" s="8" t="str">
        <f t="shared" ref="Z6:AF6" si="3">B6</f>
        <v>S</v>
      </c>
      <c r="AA6" s="8" t="str">
        <f t="shared" si="3"/>
        <v>M</v>
      </c>
      <c r="AB6" s="8" t="str">
        <f t="shared" si="3"/>
        <v>T</v>
      </c>
      <c r="AC6" s="8" t="str">
        <f t="shared" si="3"/>
        <v>W</v>
      </c>
      <c r="AD6" s="8" t="str">
        <f t="shared" si="3"/>
        <v>T</v>
      </c>
      <c r="AE6" s="8" t="str">
        <f t="shared" si="3"/>
        <v>F</v>
      </c>
      <c r="AF6" s="8" t="str">
        <f t="shared" si="3"/>
        <v>S</v>
      </c>
      <c r="AG6" s="4"/>
    </row>
    <row r="7" spans="1:33" ht="15.75" customHeight="1" x14ac:dyDescent="0.3">
      <c r="A7" s="1"/>
      <c r="B7" s="9">
        <f t="array" ref="B7:H12">DaysAndWeeks+DATE(CalendarYear,1,1)-WEEKDAY(DATE(CalendarYear,1,1),(WeekStart="Monday")+1)+1</f>
        <v>5111</v>
      </c>
      <c r="C7" s="9">
        <v>5112</v>
      </c>
      <c r="D7" s="9">
        <v>5113</v>
      </c>
      <c r="E7" s="36">
        <v>5114</v>
      </c>
      <c r="F7" s="9">
        <v>5115</v>
      </c>
      <c r="G7" s="9">
        <v>5116</v>
      </c>
      <c r="H7" s="10">
        <v>5117</v>
      </c>
      <c r="I7" s="7"/>
      <c r="J7" s="9">
        <f t="array" ref="J7:P12">DaysAndWeeks+DATE(CalendarYear,2,1)-WEEKDAY(DATE(CalendarYear,2,1),(WeekStart="Monday")+1)+1</f>
        <v>5146</v>
      </c>
      <c r="K7" s="9">
        <v>5147</v>
      </c>
      <c r="L7" s="9">
        <v>5148</v>
      </c>
      <c r="M7" s="38">
        <v>5149</v>
      </c>
      <c r="N7" s="9">
        <v>5150</v>
      </c>
      <c r="O7" s="9">
        <v>5151</v>
      </c>
      <c r="P7" s="10">
        <v>5152</v>
      </c>
      <c r="Q7" s="7"/>
      <c r="R7" s="9">
        <f t="array" ref="R7:X12">DaysAndWeeks+DATE(CalendarYear,3,1)-WEEKDAY(DATE(CalendarYear,3,1),(WeekStart="Monday")+1)+1</f>
        <v>5174</v>
      </c>
      <c r="S7" s="9">
        <v>5175</v>
      </c>
      <c r="T7" s="9">
        <v>5176</v>
      </c>
      <c r="U7" s="27">
        <v>5177</v>
      </c>
      <c r="V7" s="9">
        <v>5178</v>
      </c>
      <c r="W7" s="9">
        <v>5179</v>
      </c>
      <c r="X7" s="10">
        <v>5180</v>
      </c>
      <c r="Y7" s="7"/>
      <c r="Z7" s="9">
        <f t="array" ref="Z7:AF12">DaysAndWeeks+DATE(CalendarYear,4,1)-WEEKDAY(DATE(CalendarYear,4,1),(WeekStart="Monday")+1)+1</f>
        <v>5202</v>
      </c>
      <c r="AA7" s="9">
        <v>5203</v>
      </c>
      <c r="AB7" s="9">
        <v>5204</v>
      </c>
      <c r="AC7" s="28">
        <v>5205</v>
      </c>
      <c r="AD7" s="9">
        <v>5206</v>
      </c>
      <c r="AE7" s="9">
        <v>5207</v>
      </c>
      <c r="AF7" s="10">
        <v>5208</v>
      </c>
      <c r="AG7" s="4"/>
    </row>
    <row r="8" spans="1:33" ht="15.75" customHeight="1" x14ac:dyDescent="0.3">
      <c r="A8" s="1"/>
      <c r="B8" s="9">
        <v>5118</v>
      </c>
      <c r="C8" s="20">
        <v>5119</v>
      </c>
      <c r="D8" s="9">
        <v>5120</v>
      </c>
      <c r="E8" s="49">
        <v>5121</v>
      </c>
      <c r="F8" s="9">
        <v>5122</v>
      </c>
      <c r="G8" s="9">
        <v>5123</v>
      </c>
      <c r="H8" s="32">
        <v>5124</v>
      </c>
      <c r="I8" s="7"/>
      <c r="J8" s="9">
        <v>5153</v>
      </c>
      <c r="K8" s="9">
        <v>5154</v>
      </c>
      <c r="L8" s="9">
        <v>5155</v>
      </c>
      <c r="M8" s="31">
        <v>5156</v>
      </c>
      <c r="N8" s="9">
        <v>5157</v>
      </c>
      <c r="O8" s="9">
        <v>5158</v>
      </c>
      <c r="P8" s="25">
        <v>5159</v>
      </c>
      <c r="Q8" s="7"/>
      <c r="R8" s="9">
        <v>5181</v>
      </c>
      <c r="S8" s="9">
        <v>5182</v>
      </c>
      <c r="T8" s="9">
        <v>5183</v>
      </c>
      <c r="U8" s="15">
        <v>5184</v>
      </c>
      <c r="V8" s="9">
        <v>5185</v>
      </c>
      <c r="W8" s="9">
        <v>5186</v>
      </c>
      <c r="X8" s="25">
        <v>5187</v>
      </c>
      <c r="Y8" s="7"/>
      <c r="Z8" s="9">
        <v>5209</v>
      </c>
      <c r="AA8" s="9">
        <v>5210</v>
      </c>
      <c r="AB8" s="9">
        <v>5211</v>
      </c>
      <c r="AC8" s="15">
        <v>5212</v>
      </c>
      <c r="AD8" s="9">
        <v>5213</v>
      </c>
      <c r="AE8" s="9">
        <v>5214</v>
      </c>
      <c r="AF8" s="25">
        <v>5215</v>
      </c>
      <c r="AG8" s="4"/>
    </row>
    <row r="9" spans="1:33" ht="15.75" customHeight="1" x14ac:dyDescent="0.3">
      <c r="A9" s="1"/>
      <c r="B9" s="18">
        <v>5125</v>
      </c>
      <c r="C9" s="9">
        <v>5126</v>
      </c>
      <c r="D9" s="9">
        <v>5127</v>
      </c>
      <c r="E9" s="15">
        <v>5128</v>
      </c>
      <c r="F9" s="9">
        <v>5129</v>
      </c>
      <c r="G9" s="9">
        <v>5130</v>
      </c>
      <c r="H9" s="16">
        <v>5131</v>
      </c>
      <c r="I9" s="7"/>
      <c r="J9" s="9">
        <v>5160</v>
      </c>
      <c r="K9" s="18">
        <v>5161</v>
      </c>
      <c r="L9" s="9">
        <v>5162</v>
      </c>
      <c r="M9" s="29">
        <v>5163</v>
      </c>
      <c r="N9" s="9">
        <v>5164</v>
      </c>
      <c r="O9" s="9">
        <v>5165</v>
      </c>
      <c r="P9" s="16">
        <v>5166</v>
      </c>
      <c r="Q9" s="7"/>
      <c r="R9" s="18">
        <v>5188</v>
      </c>
      <c r="S9" s="18">
        <v>5189</v>
      </c>
      <c r="T9" s="9">
        <v>5190</v>
      </c>
      <c r="U9" s="12">
        <v>5191</v>
      </c>
      <c r="V9" s="9">
        <v>5192</v>
      </c>
      <c r="W9" s="9">
        <v>5193</v>
      </c>
      <c r="X9" s="16">
        <v>5194</v>
      </c>
      <c r="Y9" s="7"/>
      <c r="Z9" s="18">
        <v>5216</v>
      </c>
      <c r="AA9" s="18">
        <v>5217</v>
      </c>
      <c r="AB9" s="9">
        <v>5218</v>
      </c>
      <c r="AC9" s="12">
        <v>5219</v>
      </c>
      <c r="AD9" s="9">
        <v>5220</v>
      </c>
      <c r="AE9" s="9">
        <v>5221</v>
      </c>
      <c r="AF9" s="16">
        <v>5222</v>
      </c>
      <c r="AG9" s="4"/>
    </row>
    <row r="10" spans="1:33" ht="15.75" customHeight="1" x14ac:dyDescent="0.3">
      <c r="A10" s="1"/>
      <c r="B10" s="18">
        <v>5132</v>
      </c>
      <c r="C10" s="9">
        <v>5133</v>
      </c>
      <c r="D10" s="9">
        <v>5134</v>
      </c>
      <c r="E10" s="12">
        <v>5135</v>
      </c>
      <c r="F10" s="9">
        <v>5136</v>
      </c>
      <c r="G10" s="9">
        <v>5137</v>
      </c>
      <c r="H10" s="25">
        <v>5138</v>
      </c>
      <c r="I10" s="7"/>
      <c r="J10" s="18">
        <v>5167</v>
      </c>
      <c r="K10" s="9">
        <v>5168</v>
      </c>
      <c r="L10" s="9">
        <v>5169</v>
      </c>
      <c r="M10" s="11">
        <v>5170</v>
      </c>
      <c r="N10" s="9">
        <v>5171</v>
      </c>
      <c r="O10" s="9">
        <v>5172</v>
      </c>
      <c r="P10" s="25">
        <v>5173</v>
      </c>
      <c r="Q10" s="7"/>
      <c r="R10" s="18">
        <v>5195</v>
      </c>
      <c r="S10" s="9">
        <v>5196</v>
      </c>
      <c r="T10" s="9">
        <v>5197</v>
      </c>
      <c r="U10" s="21">
        <v>5198</v>
      </c>
      <c r="V10" s="9">
        <v>5199</v>
      </c>
      <c r="W10" s="9">
        <v>5200</v>
      </c>
      <c r="X10" s="25">
        <v>5201</v>
      </c>
      <c r="Y10" s="7"/>
      <c r="Z10" s="18">
        <v>5223</v>
      </c>
      <c r="AA10" s="9">
        <v>5224</v>
      </c>
      <c r="AB10" s="9">
        <v>5225</v>
      </c>
      <c r="AC10" s="21">
        <v>5226</v>
      </c>
      <c r="AD10" s="9">
        <v>5227</v>
      </c>
      <c r="AE10" s="9">
        <v>5228</v>
      </c>
      <c r="AF10" s="25">
        <v>5229</v>
      </c>
      <c r="AG10" s="4"/>
    </row>
    <row r="11" spans="1:33" ht="15.75" customHeight="1" x14ac:dyDescent="0.3">
      <c r="A11" s="1"/>
      <c r="B11" s="9">
        <v>5139</v>
      </c>
      <c r="C11" s="9">
        <v>5140</v>
      </c>
      <c r="D11" s="9">
        <v>5141</v>
      </c>
      <c r="E11" s="21">
        <v>5142</v>
      </c>
      <c r="F11" s="9">
        <v>5143</v>
      </c>
      <c r="G11" s="9">
        <v>5144</v>
      </c>
      <c r="H11" s="9">
        <v>5145</v>
      </c>
      <c r="I11" s="7"/>
      <c r="J11" s="9">
        <v>5174</v>
      </c>
      <c r="K11" s="9">
        <v>5175</v>
      </c>
      <c r="L11" s="9">
        <v>5176</v>
      </c>
      <c r="M11" s="37">
        <v>5177</v>
      </c>
      <c r="N11" s="9">
        <v>5178</v>
      </c>
      <c r="O11" s="9">
        <v>5179</v>
      </c>
      <c r="P11" s="9">
        <v>5180</v>
      </c>
      <c r="Q11" s="7"/>
      <c r="R11" s="9">
        <v>5202</v>
      </c>
      <c r="S11" s="9">
        <v>5203</v>
      </c>
      <c r="T11" s="9">
        <v>5204</v>
      </c>
      <c r="U11" s="39">
        <v>5205</v>
      </c>
      <c r="V11" s="9">
        <v>5206</v>
      </c>
      <c r="W11" s="9">
        <v>5207</v>
      </c>
      <c r="X11" s="9">
        <v>5208</v>
      </c>
      <c r="Y11" s="7"/>
      <c r="Z11" s="9">
        <v>5230</v>
      </c>
      <c r="AA11" s="9">
        <v>5231</v>
      </c>
      <c r="AB11" s="9">
        <v>5232</v>
      </c>
      <c r="AC11" s="50">
        <v>5233</v>
      </c>
      <c r="AD11" s="9">
        <v>5234</v>
      </c>
      <c r="AE11" s="9">
        <v>5235</v>
      </c>
      <c r="AF11" s="9">
        <v>5236</v>
      </c>
      <c r="AG11" s="4"/>
    </row>
    <row r="12" spans="1:33" ht="15.75" customHeight="1" x14ac:dyDescent="0.3">
      <c r="A12" s="1"/>
      <c r="B12" s="9">
        <v>5146</v>
      </c>
      <c r="C12" s="9">
        <v>5147</v>
      </c>
      <c r="D12" s="9">
        <v>5148</v>
      </c>
      <c r="E12" s="9">
        <v>5149</v>
      </c>
      <c r="F12" s="9">
        <v>5150</v>
      </c>
      <c r="G12" s="9">
        <v>5151</v>
      </c>
      <c r="H12" s="9">
        <v>5152</v>
      </c>
      <c r="I12" s="7"/>
      <c r="J12" s="9">
        <v>5181</v>
      </c>
      <c r="K12" s="9">
        <v>5182</v>
      </c>
      <c r="L12" s="9">
        <v>5183</v>
      </c>
      <c r="M12" s="9">
        <v>5184</v>
      </c>
      <c r="N12" s="9">
        <v>5185</v>
      </c>
      <c r="O12" s="9">
        <v>5186</v>
      </c>
      <c r="P12" s="9">
        <v>5187</v>
      </c>
      <c r="Q12" s="7"/>
      <c r="R12" s="9">
        <v>5209</v>
      </c>
      <c r="S12" s="9">
        <v>5210</v>
      </c>
      <c r="T12" s="9">
        <v>5211</v>
      </c>
      <c r="U12" s="9">
        <v>5212</v>
      </c>
      <c r="V12" s="9">
        <v>5213</v>
      </c>
      <c r="W12" s="9">
        <v>5214</v>
      </c>
      <c r="X12" s="9">
        <v>5215</v>
      </c>
      <c r="Y12" s="7"/>
      <c r="Z12" s="9">
        <v>5237</v>
      </c>
      <c r="AA12" s="9">
        <v>5238</v>
      </c>
      <c r="AB12" s="9">
        <v>5239</v>
      </c>
      <c r="AC12" s="9">
        <v>5240</v>
      </c>
      <c r="AD12" s="9">
        <v>5241</v>
      </c>
      <c r="AE12" s="9">
        <v>5242</v>
      </c>
      <c r="AF12" s="9">
        <v>5243</v>
      </c>
      <c r="AG12" s="4"/>
    </row>
    <row r="13" spans="1:33" ht="15.75" customHeight="1" x14ac:dyDescent="0.3">
      <c r="A13" s="1"/>
      <c r="B13" s="7"/>
      <c r="C13" s="7"/>
      <c r="D13" s="7"/>
      <c r="E13" s="7"/>
      <c r="F13" s="7"/>
      <c r="G13" s="7"/>
      <c r="H13" s="7"/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4"/>
    </row>
    <row r="14" spans="1:33" ht="14" x14ac:dyDescent="0.3">
      <c r="A14" s="1"/>
      <c r="B14" s="43">
        <f>B18</f>
        <v>5244</v>
      </c>
      <c r="C14" s="43"/>
      <c r="D14" s="43"/>
      <c r="E14" s="43"/>
      <c r="F14" s="43"/>
      <c r="G14" s="7"/>
      <c r="H14" s="7"/>
      <c r="I14" s="7"/>
      <c r="J14" s="43">
        <f>J18</f>
        <v>5279</v>
      </c>
      <c r="K14" s="43"/>
      <c r="L14" s="43"/>
      <c r="M14" s="43"/>
      <c r="N14" s="43"/>
      <c r="O14" s="7"/>
      <c r="P14" s="7"/>
      <c r="Q14" s="7"/>
      <c r="R14" s="43">
        <f>R18</f>
        <v>5307</v>
      </c>
      <c r="S14" s="43"/>
      <c r="T14" s="43"/>
      <c r="U14" s="43"/>
      <c r="V14" s="43"/>
      <c r="W14" s="7"/>
      <c r="X14" s="7"/>
      <c r="Y14" s="7"/>
      <c r="Z14" s="43">
        <f>Z18</f>
        <v>5335</v>
      </c>
      <c r="AA14" s="43"/>
      <c r="AB14" s="43"/>
      <c r="AC14" s="43"/>
      <c r="AD14" s="43"/>
      <c r="AE14" s="7"/>
      <c r="AF14" s="7"/>
      <c r="AG14" s="4"/>
    </row>
    <row r="15" spans="1:33" ht="15.75" customHeight="1" x14ac:dyDescent="0.3">
      <c r="A15" s="1"/>
      <c r="B15" s="8" t="str">
        <f t="shared" ref="B15:H15" si="4">B6</f>
        <v>S</v>
      </c>
      <c r="C15" s="8" t="str">
        <f t="shared" si="4"/>
        <v>M</v>
      </c>
      <c r="D15" s="8" t="str">
        <f t="shared" si="4"/>
        <v>T</v>
      </c>
      <c r="E15" s="8" t="str">
        <f t="shared" si="4"/>
        <v>W</v>
      </c>
      <c r="F15" s="8" t="str">
        <f t="shared" si="4"/>
        <v>T</v>
      </c>
      <c r="G15" s="8" t="str">
        <f t="shared" si="4"/>
        <v>F</v>
      </c>
      <c r="H15" s="8" t="str">
        <f t="shared" si="4"/>
        <v>S</v>
      </c>
      <c r="I15" s="7"/>
      <c r="J15" s="8" t="str">
        <f t="shared" ref="J15:P15" si="5">B6</f>
        <v>S</v>
      </c>
      <c r="K15" s="8" t="str">
        <f t="shared" si="5"/>
        <v>M</v>
      </c>
      <c r="L15" s="8" t="str">
        <f t="shared" si="5"/>
        <v>T</v>
      </c>
      <c r="M15" s="8" t="str">
        <f t="shared" si="5"/>
        <v>W</v>
      </c>
      <c r="N15" s="8" t="str">
        <f t="shared" si="5"/>
        <v>T</v>
      </c>
      <c r="O15" s="8" t="str">
        <f t="shared" si="5"/>
        <v>F</v>
      </c>
      <c r="P15" s="8" t="str">
        <f t="shared" si="5"/>
        <v>S</v>
      </c>
      <c r="Q15" s="7"/>
      <c r="R15" s="8" t="str">
        <f t="shared" ref="R15:X15" si="6">B6</f>
        <v>S</v>
      </c>
      <c r="S15" s="8" t="str">
        <f t="shared" si="6"/>
        <v>M</v>
      </c>
      <c r="T15" s="8" t="str">
        <f t="shared" si="6"/>
        <v>T</v>
      </c>
      <c r="U15" s="8" t="str">
        <f t="shared" si="6"/>
        <v>W</v>
      </c>
      <c r="V15" s="8" t="str">
        <f t="shared" si="6"/>
        <v>T</v>
      </c>
      <c r="W15" s="8" t="str">
        <f t="shared" si="6"/>
        <v>F</v>
      </c>
      <c r="X15" s="8" t="str">
        <f t="shared" si="6"/>
        <v>S</v>
      </c>
      <c r="Y15" s="7"/>
      <c r="Z15" s="8" t="str">
        <f t="shared" ref="Z15:AF15" si="7">B6</f>
        <v>S</v>
      </c>
      <c r="AA15" s="8" t="str">
        <f t="shared" si="7"/>
        <v>M</v>
      </c>
      <c r="AB15" s="8" t="str">
        <f t="shared" si="7"/>
        <v>T</v>
      </c>
      <c r="AC15" s="8" t="str">
        <f t="shared" si="7"/>
        <v>W</v>
      </c>
      <c r="AD15" s="8" t="str">
        <f t="shared" si="7"/>
        <v>T</v>
      </c>
      <c r="AE15" s="8" t="str">
        <f t="shared" si="7"/>
        <v>F</v>
      </c>
      <c r="AF15" s="8" t="str">
        <f t="shared" si="7"/>
        <v>S</v>
      </c>
      <c r="AG15" s="4"/>
    </row>
    <row r="16" spans="1:33" ht="15.75" customHeight="1" x14ac:dyDescent="0.3">
      <c r="A16" s="1"/>
      <c r="B16" s="9">
        <f t="array" ref="B16:H21">DaysAndWeeks+DATE(CalendarYear,5,1)-WEEKDAY(DATE(CalendarYear,5,1),(WeekStart="Monday")+1)+1</f>
        <v>5230</v>
      </c>
      <c r="C16" s="9">
        <v>5231</v>
      </c>
      <c r="D16" s="9">
        <v>5232</v>
      </c>
      <c r="E16" s="35">
        <v>5233</v>
      </c>
      <c r="F16" s="9">
        <v>5234</v>
      </c>
      <c r="G16" s="9">
        <v>5235</v>
      </c>
      <c r="H16" s="10">
        <v>5236</v>
      </c>
      <c r="I16" s="7"/>
      <c r="J16" s="9">
        <f t="array" ref="J16:P21">DaysAndWeeks+DATE(CalendarYear,6,1)-WEEKDAY(DATE(CalendarYear,6,1),(WeekStart="Monday")+1)+1</f>
        <v>5265</v>
      </c>
      <c r="K16" s="9">
        <v>5266</v>
      </c>
      <c r="L16" s="9">
        <v>5267</v>
      </c>
      <c r="M16" s="34">
        <v>5268</v>
      </c>
      <c r="N16" s="18">
        <v>5269</v>
      </c>
      <c r="O16" s="9">
        <v>5270</v>
      </c>
      <c r="P16" s="10">
        <v>5271</v>
      </c>
      <c r="Q16" s="7"/>
      <c r="R16" s="9">
        <f t="array" ref="R16:X21">DaysAndWeeks+DATE(CalendarYear,7,1)-WEEKDAY(DATE(CalendarYear,7,1),(WeekStart="Monday")+1)+1</f>
        <v>5293</v>
      </c>
      <c r="S16" s="9">
        <v>5294</v>
      </c>
      <c r="T16" s="9">
        <v>5295</v>
      </c>
      <c r="U16" s="28">
        <v>5296</v>
      </c>
      <c r="V16" s="9">
        <v>5297</v>
      </c>
      <c r="W16" s="9">
        <v>5298</v>
      </c>
      <c r="X16" s="10">
        <v>5299</v>
      </c>
      <c r="Y16" s="7"/>
      <c r="Z16" s="9">
        <f t="array" ref="Z16:AF21">DaysAndWeeks+DATE(CalendarYear,8,1)-WEEKDAY(DATE(CalendarYear,8,1),(WeekStart="Monday")+1)+1</f>
        <v>5321</v>
      </c>
      <c r="AA16" s="9">
        <v>5322</v>
      </c>
      <c r="AB16" s="9">
        <v>5323</v>
      </c>
      <c r="AC16" s="18">
        <v>5324</v>
      </c>
      <c r="AD16" s="9">
        <v>5325</v>
      </c>
      <c r="AE16" s="9">
        <v>5326</v>
      </c>
      <c r="AF16" s="10">
        <v>5327</v>
      </c>
      <c r="AG16" s="4"/>
    </row>
    <row r="17" spans="1:33" ht="15.75" customHeight="1" x14ac:dyDescent="0.3">
      <c r="A17" s="1"/>
      <c r="B17" s="9">
        <v>5237</v>
      </c>
      <c r="C17" s="18">
        <v>5238</v>
      </c>
      <c r="D17" s="9">
        <v>5239</v>
      </c>
      <c r="E17" s="34">
        <v>5240</v>
      </c>
      <c r="F17" s="9">
        <v>5241</v>
      </c>
      <c r="G17" s="9">
        <v>5242</v>
      </c>
      <c r="H17" s="13">
        <v>5243</v>
      </c>
      <c r="I17" s="7"/>
      <c r="J17" s="9">
        <v>5272</v>
      </c>
      <c r="K17" s="9">
        <v>5273</v>
      </c>
      <c r="L17" s="9">
        <v>5274</v>
      </c>
      <c r="M17" s="15">
        <v>5275</v>
      </c>
      <c r="N17" s="9">
        <v>5276</v>
      </c>
      <c r="O17" s="9">
        <v>5277</v>
      </c>
      <c r="P17" s="25">
        <v>5278</v>
      </c>
      <c r="Q17" s="7"/>
      <c r="R17" s="9">
        <v>5300</v>
      </c>
      <c r="S17" s="9">
        <v>5301</v>
      </c>
      <c r="T17" s="9">
        <v>5302</v>
      </c>
      <c r="U17" s="14">
        <v>5303</v>
      </c>
      <c r="V17" s="9">
        <v>5304</v>
      </c>
      <c r="W17" s="9">
        <v>5305</v>
      </c>
      <c r="X17" s="13">
        <v>5306</v>
      </c>
      <c r="Y17" s="7"/>
      <c r="Z17" s="9">
        <v>5328</v>
      </c>
      <c r="AA17" s="9">
        <v>5329</v>
      </c>
      <c r="AB17" s="9">
        <v>5330</v>
      </c>
      <c r="AC17" s="28">
        <v>5331</v>
      </c>
      <c r="AD17" s="9">
        <v>5332</v>
      </c>
      <c r="AE17" s="9">
        <v>5333</v>
      </c>
      <c r="AF17" s="13">
        <v>5334</v>
      </c>
      <c r="AG17" s="4"/>
    </row>
    <row r="18" spans="1:33" ht="15.75" customHeight="1" x14ac:dyDescent="0.3">
      <c r="A18" s="1"/>
      <c r="B18" s="9">
        <v>5244</v>
      </c>
      <c r="C18" s="9">
        <v>5245</v>
      </c>
      <c r="D18" s="9">
        <v>5246</v>
      </c>
      <c r="E18" s="31">
        <v>5247</v>
      </c>
      <c r="F18" s="9">
        <v>5248</v>
      </c>
      <c r="G18" s="9">
        <v>5249</v>
      </c>
      <c r="H18" s="16">
        <v>5250</v>
      </c>
      <c r="I18" s="7"/>
      <c r="J18" s="9">
        <v>5279</v>
      </c>
      <c r="K18" s="18">
        <v>5280</v>
      </c>
      <c r="L18" s="9">
        <v>5281</v>
      </c>
      <c r="M18" s="12">
        <v>5282</v>
      </c>
      <c r="N18" s="9">
        <v>5283</v>
      </c>
      <c r="O18" s="9">
        <v>5284</v>
      </c>
      <c r="P18" s="16">
        <v>5285</v>
      </c>
      <c r="Q18" s="7"/>
      <c r="R18" s="18">
        <v>5307</v>
      </c>
      <c r="S18" s="18">
        <v>5308</v>
      </c>
      <c r="T18" s="9">
        <v>5309</v>
      </c>
      <c r="U18" s="19">
        <v>5310</v>
      </c>
      <c r="V18" s="9">
        <v>5311</v>
      </c>
      <c r="W18" s="9">
        <v>5312</v>
      </c>
      <c r="X18" s="16">
        <v>5313</v>
      </c>
      <c r="Y18" s="7"/>
      <c r="Z18" s="9">
        <v>5335</v>
      </c>
      <c r="AA18" s="18">
        <v>5336</v>
      </c>
      <c r="AB18" s="9">
        <v>5337</v>
      </c>
      <c r="AC18" s="14">
        <v>5338</v>
      </c>
      <c r="AD18" s="9">
        <v>5339</v>
      </c>
      <c r="AE18" s="9">
        <v>5340</v>
      </c>
      <c r="AF18" s="16">
        <v>5341</v>
      </c>
      <c r="AG18" s="4"/>
    </row>
    <row r="19" spans="1:33" ht="15.75" customHeight="1" x14ac:dyDescent="0.3">
      <c r="A19" s="1"/>
      <c r="B19" s="18">
        <v>5251</v>
      </c>
      <c r="C19" s="9">
        <v>5252</v>
      </c>
      <c r="D19" s="9">
        <v>5253</v>
      </c>
      <c r="E19" s="12">
        <v>5254</v>
      </c>
      <c r="F19" s="9">
        <v>5255</v>
      </c>
      <c r="G19" s="9">
        <v>5256</v>
      </c>
      <c r="H19" s="13">
        <v>5257</v>
      </c>
      <c r="I19" s="7"/>
      <c r="J19" s="18">
        <v>5286</v>
      </c>
      <c r="K19" s="9">
        <v>5287</v>
      </c>
      <c r="L19" s="9">
        <v>5288</v>
      </c>
      <c r="M19" s="21">
        <v>5289</v>
      </c>
      <c r="N19" s="9">
        <v>5290</v>
      </c>
      <c r="O19" s="9">
        <v>5291</v>
      </c>
      <c r="P19" s="25">
        <v>5292</v>
      </c>
      <c r="Q19" s="7"/>
      <c r="R19" s="18">
        <v>5314</v>
      </c>
      <c r="S19" s="9">
        <v>5315</v>
      </c>
      <c r="T19" s="9">
        <v>5316</v>
      </c>
      <c r="U19" s="17">
        <v>5317</v>
      </c>
      <c r="V19" s="9">
        <v>5318</v>
      </c>
      <c r="W19" s="9">
        <v>5319</v>
      </c>
      <c r="X19" s="13">
        <v>5320</v>
      </c>
      <c r="Y19" s="7"/>
      <c r="Z19" s="18">
        <v>5342</v>
      </c>
      <c r="AA19" s="9">
        <v>5343</v>
      </c>
      <c r="AB19" s="9">
        <v>5344</v>
      </c>
      <c r="AC19" s="19">
        <v>5345</v>
      </c>
      <c r="AD19" s="9">
        <v>5346</v>
      </c>
      <c r="AE19" s="9">
        <v>5347</v>
      </c>
      <c r="AF19" s="13">
        <v>5348</v>
      </c>
      <c r="AG19" s="4"/>
    </row>
    <row r="20" spans="1:33" ht="15.75" customHeight="1" x14ac:dyDescent="0.3">
      <c r="A20" s="1"/>
      <c r="B20" s="9">
        <v>5258</v>
      </c>
      <c r="C20" s="9">
        <v>5259</v>
      </c>
      <c r="D20" s="9">
        <v>5260</v>
      </c>
      <c r="E20" s="11">
        <v>5261</v>
      </c>
      <c r="F20" s="9">
        <v>5262</v>
      </c>
      <c r="G20" s="9">
        <v>5263</v>
      </c>
      <c r="H20" s="16">
        <v>5264</v>
      </c>
      <c r="I20" s="7"/>
      <c r="J20" s="9">
        <v>5293</v>
      </c>
      <c r="K20" s="9">
        <v>5294</v>
      </c>
      <c r="L20" s="9">
        <v>5295</v>
      </c>
      <c r="M20" s="18">
        <v>5296</v>
      </c>
      <c r="N20" s="9">
        <v>5297</v>
      </c>
      <c r="O20" s="9">
        <v>5298</v>
      </c>
      <c r="P20" s="9">
        <v>5299</v>
      </c>
      <c r="Q20" s="7"/>
      <c r="R20" s="9">
        <v>5321</v>
      </c>
      <c r="S20" s="9">
        <v>5322</v>
      </c>
      <c r="T20" s="9">
        <v>5323</v>
      </c>
      <c r="U20" s="30">
        <v>5324</v>
      </c>
      <c r="V20" s="9">
        <v>5325</v>
      </c>
      <c r="W20" s="9">
        <v>5326</v>
      </c>
      <c r="X20" s="16">
        <v>5327</v>
      </c>
      <c r="Y20" s="7"/>
      <c r="Z20" s="9">
        <v>5349</v>
      </c>
      <c r="AA20" s="9">
        <v>5350</v>
      </c>
      <c r="AB20" s="9">
        <v>5351</v>
      </c>
      <c r="AC20" s="17">
        <v>5352</v>
      </c>
      <c r="AD20" s="9">
        <v>5353</v>
      </c>
      <c r="AE20" s="9">
        <v>5354</v>
      </c>
      <c r="AF20" s="9">
        <v>5355</v>
      </c>
      <c r="AG20" s="4"/>
    </row>
    <row r="21" spans="1:33" ht="15.75" customHeight="1" x14ac:dyDescent="0.3">
      <c r="A21" s="1"/>
      <c r="B21" s="9">
        <v>5265</v>
      </c>
      <c r="C21" s="9">
        <v>5266</v>
      </c>
      <c r="D21" s="9">
        <v>5267</v>
      </c>
      <c r="E21" s="9">
        <v>5268</v>
      </c>
      <c r="F21" s="9">
        <v>5269</v>
      </c>
      <c r="G21" s="9">
        <v>5270</v>
      </c>
      <c r="H21" s="9">
        <v>5271</v>
      </c>
      <c r="I21" s="7"/>
      <c r="J21" s="9">
        <v>5300</v>
      </c>
      <c r="K21" s="9">
        <v>5301</v>
      </c>
      <c r="L21" s="9">
        <v>5302</v>
      </c>
      <c r="M21" s="9">
        <v>5303</v>
      </c>
      <c r="N21" s="9">
        <v>5304</v>
      </c>
      <c r="O21" s="9">
        <v>5305</v>
      </c>
      <c r="P21" s="9">
        <v>5306</v>
      </c>
      <c r="Q21" s="7"/>
      <c r="R21" s="9">
        <v>5328</v>
      </c>
      <c r="S21" s="9">
        <v>5329</v>
      </c>
      <c r="T21" s="9">
        <v>5330</v>
      </c>
      <c r="U21" s="9">
        <v>5331</v>
      </c>
      <c r="V21" s="9">
        <v>5332</v>
      </c>
      <c r="W21" s="9">
        <v>5333</v>
      </c>
      <c r="X21" s="9">
        <v>5334</v>
      </c>
      <c r="Y21" s="7"/>
      <c r="Z21" s="9">
        <v>5356</v>
      </c>
      <c r="AA21" s="9">
        <v>5357</v>
      </c>
      <c r="AB21" s="9">
        <v>5358</v>
      </c>
      <c r="AC21" s="9">
        <v>5359</v>
      </c>
      <c r="AD21" s="9">
        <v>5360</v>
      </c>
      <c r="AE21" s="9">
        <v>5361</v>
      </c>
      <c r="AF21" s="9">
        <v>5362</v>
      </c>
      <c r="AG21" s="4"/>
    </row>
    <row r="22" spans="1:33" ht="15.75" customHeight="1" x14ac:dyDescent="0.3">
      <c r="A22" s="1"/>
      <c r="B22" s="7"/>
      <c r="C22" s="7"/>
      <c r="D22" s="7"/>
      <c r="E22" s="7"/>
      <c r="F22" s="7"/>
      <c r="G22" s="7"/>
      <c r="H22" s="7"/>
      <c r="I22" s="7"/>
      <c r="J22" s="7"/>
      <c r="K22" s="7"/>
      <c r="L22" s="7"/>
      <c r="M22" s="7"/>
      <c r="N22" s="7"/>
      <c r="O22" s="7"/>
      <c r="P22" s="7"/>
      <c r="Q22" s="7"/>
      <c r="R22" s="7"/>
      <c r="S22" s="7"/>
      <c r="T22" s="7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4"/>
    </row>
    <row r="23" spans="1:33" ht="14" x14ac:dyDescent="0.3">
      <c r="A23" s="1"/>
      <c r="B23" s="43">
        <f>B27</f>
        <v>5370</v>
      </c>
      <c r="C23" s="43"/>
      <c r="D23" s="43"/>
      <c r="E23" s="43"/>
      <c r="F23" s="43"/>
      <c r="G23" s="7"/>
      <c r="H23" s="7"/>
      <c r="I23" s="7"/>
      <c r="J23" s="43">
        <f>J27</f>
        <v>5398</v>
      </c>
      <c r="K23" s="43"/>
      <c r="L23" s="43"/>
      <c r="M23" s="43"/>
      <c r="N23" s="43"/>
      <c r="O23" s="7"/>
      <c r="P23" s="7"/>
      <c r="Q23" s="7"/>
      <c r="R23" s="43">
        <f>R27</f>
        <v>5433</v>
      </c>
      <c r="S23" s="43"/>
      <c r="T23" s="43"/>
      <c r="U23" s="43"/>
      <c r="V23" s="43"/>
      <c r="W23" s="7"/>
      <c r="X23" s="7"/>
      <c r="Y23" s="7"/>
      <c r="Z23" s="43">
        <f>Z27</f>
        <v>5461</v>
      </c>
      <c r="AA23" s="43"/>
      <c r="AB23" s="43"/>
      <c r="AC23" s="43"/>
      <c r="AD23" s="43"/>
      <c r="AE23" s="7"/>
      <c r="AF23" s="7"/>
      <c r="AG23" s="4"/>
    </row>
    <row r="24" spans="1:33" ht="15.75" customHeight="1" x14ac:dyDescent="0.3">
      <c r="A24" s="1"/>
      <c r="B24" s="8" t="str">
        <f t="shared" ref="B24:H24" si="8">B6</f>
        <v>S</v>
      </c>
      <c r="C24" s="8" t="str">
        <f t="shared" si="8"/>
        <v>M</v>
      </c>
      <c r="D24" s="8" t="str">
        <f t="shared" si="8"/>
        <v>T</v>
      </c>
      <c r="E24" s="8" t="str">
        <f t="shared" si="8"/>
        <v>W</v>
      </c>
      <c r="F24" s="8" t="str">
        <f t="shared" si="8"/>
        <v>T</v>
      </c>
      <c r="G24" s="8" t="str">
        <f t="shared" si="8"/>
        <v>F</v>
      </c>
      <c r="H24" s="8" t="str">
        <f t="shared" si="8"/>
        <v>S</v>
      </c>
      <c r="I24" s="7"/>
      <c r="J24" s="8" t="str">
        <f t="shared" ref="J24:P24" si="9">B6</f>
        <v>S</v>
      </c>
      <c r="K24" s="8" t="str">
        <f t="shared" si="9"/>
        <v>M</v>
      </c>
      <c r="L24" s="8" t="str">
        <f t="shared" si="9"/>
        <v>T</v>
      </c>
      <c r="M24" s="8" t="str">
        <f t="shared" si="9"/>
        <v>W</v>
      </c>
      <c r="N24" s="8" t="str">
        <f t="shared" si="9"/>
        <v>T</v>
      </c>
      <c r="O24" s="8" t="str">
        <f t="shared" si="9"/>
        <v>F</v>
      </c>
      <c r="P24" s="8" t="str">
        <f t="shared" si="9"/>
        <v>S</v>
      </c>
      <c r="Q24" s="7"/>
      <c r="R24" s="8" t="str">
        <f t="shared" ref="R24:X24" si="10">B6</f>
        <v>S</v>
      </c>
      <c r="S24" s="8" t="str">
        <f t="shared" si="10"/>
        <v>M</v>
      </c>
      <c r="T24" s="8" t="str">
        <f t="shared" si="10"/>
        <v>T</v>
      </c>
      <c r="U24" s="8" t="str">
        <f t="shared" si="10"/>
        <v>W</v>
      </c>
      <c r="V24" s="8" t="str">
        <f t="shared" si="10"/>
        <v>T</v>
      </c>
      <c r="W24" s="8" t="str">
        <f t="shared" si="10"/>
        <v>F</v>
      </c>
      <c r="X24" s="8" t="str">
        <f t="shared" si="10"/>
        <v>S</v>
      </c>
      <c r="Y24" s="7"/>
      <c r="Z24" s="8" t="str">
        <f t="shared" ref="Z24:AF24" si="11">B6</f>
        <v>S</v>
      </c>
      <c r="AA24" s="8" t="str">
        <f t="shared" si="11"/>
        <v>M</v>
      </c>
      <c r="AB24" s="8" t="str">
        <f t="shared" si="11"/>
        <v>T</v>
      </c>
      <c r="AC24" s="8" t="str">
        <f t="shared" si="11"/>
        <v>W</v>
      </c>
      <c r="AD24" s="8" t="str">
        <f t="shared" si="11"/>
        <v>T</v>
      </c>
      <c r="AE24" s="8" t="str">
        <f t="shared" si="11"/>
        <v>F</v>
      </c>
      <c r="AF24" s="8" t="str">
        <f t="shared" si="11"/>
        <v>S</v>
      </c>
      <c r="AG24" s="4"/>
    </row>
    <row r="25" spans="1:33" ht="15.75" customHeight="1" x14ac:dyDescent="0.3">
      <c r="A25" s="1"/>
      <c r="B25" s="9">
        <f t="array" ref="B25:H30">DaysAndWeeks+DATE(CalendarYear,9,1)-WEEKDAY(DATE(CalendarYear,9,1),(WeekStart="Monday")+1)+1</f>
        <v>5356</v>
      </c>
      <c r="C25" s="9">
        <v>5357</v>
      </c>
      <c r="D25" s="9">
        <v>5358</v>
      </c>
      <c r="E25" s="28">
        <v>5359</v>
      </c>
      <c r="F25" s="9">
        <v>5360</v>
      </c>
      <c r="G25" s="9">
        <v>5361</v>
      </c>
      <c r="H25" s="10">
        <v>5362</v>
      </c>
      <c r="I25" s="7"/>
      <c r="J25" s="9">
        <f t="array" ref="J25:P30">DaysAndWeeks+DATE(CalendarYear,10,1)-WEEKDAY(DATE(CalendarYear,10,1),(WeekStart="Monday")+1)+1</f>
        <v>5384</v>
      </c>
      <c r="K25" s="9">
        <v>5385</v>
      </c>
      <c r="L25" s="9">
        <v>5386</v>
      </c>
      <c r="M25" s="18">
        <v>5387</v>
      </c>
      <c r="N25" s="9">
        <v>5388</v>
      </c>
      <c r="O25" s="9">
        <v>5389</v>
      </c>
      <c r="P25" s="10">
        <v>5390</v>
      </c>
      <c r="Q25" s="7"/>
      <c r="R25" s="9">
        <f t="array" ref="R25:X30">DaysAndWeeks+DATE(CalendarYear,11,1)-WEEKDAY(DATE(CalendarYear,11,1),(WeekStart="Monday")+1)+1</f>
        <v>5419</v>
      </c>
      <c r="S25" s="9">
        <v>5420</v>
      </c>
      <c r="T25" s="9">
        <v>5421</v>
      </c>
      <c r="U25" s="28">
        <v>5422</v>
      </c>
      <c r="V25" s="9">
        <v>5423</v>
      </c>
      <c r="W25" s="9">
        <v>5424</v>
      </c>
      <c r="X25" s="10">
        <v>5425</v>
      </c>
      <c r="Y25" s="7"/>
      <c r="Z25" s="9">
        <f t="array" ref="Z25:AF30">DaysAndWeeks+DATE(CalendarYear,12,1)-WEEKDAY(DATE(CalendarYear,12,1),(WeekStart="Monday")+1)+1</f>
        <v>5447</v>
      </c>
      <c r="AA25" s="9">
        <v>5448</v>
      </c>
      <c r="AB25" s="9">
        <v>5449</v>
      </c>
      <c r="AC25" s="30">
        <v>5450</v>
      </c>
      <c r="AD25" s="9">
        <v>5451</v>
      </c>
      <c r="AE25" s="9">
        <v>5452</v>
      </c>
      <c r="AF25" s="10">
        <v>5453</v>
      </c>
      <c r="AG25" s="4"/>
    </row>
    <row r="26" spans="1:33" ht="15.75" customHeight="1" x14ac:dyDescent="0.3">
      <c r="A26" s="1"/>
      <c r="B26" s="9">
        <v>5363</v>
      </c>
      <c r="C26" s="9">
        <v>5364</v>
      </c>
      <c r="D26" s="9">
        <v>5365</v>
      </c>
      <c r="E26" s="14">
        <v>5366</v>
      </c>
      <c r="F26" s="9">
        <v>5367</v>
      </c>
      <c r="G26" s="9">
        <v>5368</v>
      </c>
      <c r="H26" s="13">
        <v>5369</v>
      </c>
      <c r="I26" s="7"/>
      <c r="J26" s="9">
        <v>5391</v>
      </c>
      <c r="K26" s="18">
        <v>5392</v>
      </c>
      <c r="L26" s="9">
        <v>5393</v>
      </c>
      <c r="M26" s="14">
        <v>5394</v>
      </c>
      <c r="N26" s="9">
        <v>5395</v>
      </c>
      <c r="O26" s="9">
        <v>5396</v>
      </c>
      <c r="P26" s="13">
        <v>5397</v>
      </c>
      <c r="Q26" s="7"/>
      <c r="R26" s="9">
        <v>5426</v>
      </c>
      <c r="S26" s="9">
        <v>5427</v>
      </c>
      <c r="T26" s="9">
        <v>5428</v>
      </c>
      <c r="U26" s="14">
        <v>5429</v>
      </c>
      <c r="V26" s="9">
        <v>5430</v>
      </c>
      <c r="W26" s="9">
        <v>5431</v>
      </c>
      <c r="X26" s="13">
        <v>5432</v>
      </c>
      <c r="Y26" s="7"/>
      <c r="Z26" s="9">
        <v>5454</v>
      </c>
      <c r="AA26" s="9">
        <v>5455</v>
      </c>
      <c r="AB26" s="18">
        <v>5456</v>
      </c>
      <c r="AC26" s="31">
        <v>5457</v>
      </c>
      <c r="AD26" s="9">
        <v>5458</v>
      </c>
      <c r="AE26" s="9">
        <v>5459</v>
      </c>
      <c r="AF26" s="13">
        <v>5460</v>
      </c>
      <c r="AG26" s="4"/>
    </row>
    <row r="27" spans="1:33" ht="15.75" customHeight="1" x14ac:dyDescent="0.3">
      <c r="A27" s="1"/>
      <c r="B27" s="9">
        <v>5370</v>
      </c>
      <c r="C27" s="18">
        <v>5371</v>
      </c>
      <c r="D27" s="9">
        <v>5372</v>
      </c>
      <c r="E27" s="19">
        <v>5373</v>
      </c>
      <c r="F27" s="9">
        <v>5374</v>
      </c>
      <c r="G27" s="9">
        <v>5375</v>
      </c>
      <c r="H27" s="16">
        <v>5376</v>
      </c>
      <c r="I27" s="7"/>
      <c r="J27" s="18">
        <v>5398</v>
      </c>
      <c r="K27" s="9">
        <v>5399</v>
      </c>
      <c r="L27" s="9">
        <v>5400</v>
      </c>
      <c r="M27" s="19">
        <v>5401</v>
      </c>
      <c r="N27" s="9">
        <v>5402</v>
      </c>
      <c r="O27" s="9">
        <v>5403</v>
      </c>
      <c r="P27" s="16">
        <v>5404</v>
      </c>
      <c r="Q27" s="7"/>
      <c r="R27" s="18">
        <v>5433</v>
      </c>
      <c r="S27" s="18">
        <v>5434</v>
      </c>
      <c r="T27" s="9">
        <v>5435</v>
      </c>
      <c r="U27" s="19">
        <v>5436</v>
      </c>
      <c r="V27" s="9">
        <v>5437</v>
      </c>
      <c r="W27" s="9">
        <v>5438</v>
      </c>
      <c r="X27" s="16">
        <v>5439</v>
      </c>
      <c r="Y27" s="7"/>
      <c r="Z27" s="9">
        <v>5461</v>
      </c>
      <c r="AA27" s="18">
        <v>5462</v>
      </c>
      <c r="AB27" s="18">
        <v>5463</v>
      </c>
      <c r="AC27" s="19">
        <v>5464</v>
      </c>
      <c r="AD27" s="9">
        <v>5465</v>
      </c>
      <c r="AE27" s="9">
        <v>5466</v>
      </c>
      <c r="AF27" s="16">
        <v>5467</v>
      </c>
      <c r="AG27" s="4"/>
    </row>
    <row r="28" spans="1:33" ht="15.75" customHeight="1" x14ac:dyDescent="0.3">
      <c r="A28" s="1"/>
      <c r="B28" s="18">
        <v>5377</v>
      </c>
      <c r="C28" s="9">
        <v>5378</v>
      </c>
      <c r="D28" s="9">
        <v>5379</v>
      </c>
      <c r="E28" s="17">
        <v>5380</v>
      </c>
      <c r="F28" s="9">
        <v>5381</v>
      </c>
      <c r="G28" s="9">
        <v>5382</v>
      </c>
      <c r="H28" s="13">
        <v>5383</v>
      </c>
      <c r="I28" s="7"/>
      <c r="J28" s="18">
        <v>5405</v>
      </c>
      <c r="K28" s="9">
        <v>5406</v>
      </c>
      <c r="L28" s="9">
        <v>5407</v>
      </c>
      <c r="M28" s="17">
        <v>5408</v>
      </c>
      <c r="N28" s="9">
        <v>5409</v>
      </c>
      <c r="O28" s="9">
        <v>5410</v>
      </c>
      <c r="P28" s="13">
        <v>5411</v>
      </c>
      <c r="Q28" s="7"/>
      <c r="R28" s="18">
        <v>5440</v>
      </c>
      <c r="S28" s="9">
        <v>5441</v>
      </c>
      <c r="T28" s="9">
        <v>5442</v>
      </c>
      <c r="U28" s="17">
        <v>5443</v>
      </c>
      <c r="V28" s="9">
        <v>5444</v>
      </c>
      <c r="W28" s="9">
        <v>5445</v>
      </c>
      <c r="X28" s="13">
        <v>5446</v>
      </c>
      <c r="Y28" s="7"/>
      <c r="Z28" s="18">
        <v>5468</v>
      </c>
      <c r="AA28" s="9">
        <v>5469</v>
      </c>
      <c r="AB28" s="9">
        <v>5470</v>
      </c>
      <c r="AC28" s="18">
        <v>5471</v>
      </c>
      <c r="AD28" s="9">
        <v>5472</v>
      </c>
      <c r="AE28" s="9">
        <v>5473</v>
      </c>
      <c r="AF28" s="18">
        <v>5474</v>
      </c>
      <c r="AG28" s="4"/>
    </row>
    <row r="29" spans="1:33" ht="15.75" customHeight="1" x14ac:dyDescent="0.3">
      <c r="A29" s="1"/>
      <c r="B29" s="18">
        <v>5384</v>
      </c>
      <c r="C29" s="9">
        <v>5385</v>
      </c>
      <c r="D29" s="9">
        <v>5386</v>
      </c>
      <c r="E29" s="26">
        <v>5387</v>
      </c>
      <c r="F29" s="9">
        <v>5388</v>
      </c>
      <c r="G29" s="9">
        <v>5389</v>
      </c>
      <c r="H29" s="18">
        <v>5390</v>
      </c>
      <c r="I29" s="7"/>
      <c r="J29" s="9">
        <v>5412</v>
      </c>
      <c r="K29" s="9">
        <v>5413</v>
      </c>
      <c r="L29" s="9">
        <v>5414</v>
      </c>
      <c r="M29" s="26">
        <v>5415</v>
      </c>
      <c r="N29" s="9">
        <v>5416</v>
      </c>
      <c r="O29" s="9">
        <v>5417</v>
      </c>
      <c r="P29" s="18">
        <v>5418</v>
      </c>
      <c r="Q29" s="7"/>
      <c r="R29" s="9">
        <v>5447</v>
      </c>
      <c r="S29" s="9">
        <v>5448</v>
      </c>
      <c r="T29" s="9">
        <v>5449</v>
      </c>
      <c r="U29" s="18">
        <v>5450</v>
      </c>
      <c r="V29" s="9">
        <v>5451</v>
      </c>
      <c r="W29" s="9">
        <v>5452</v>
      </c>
      <c r="X29" s="16">
        <v>5453</v>
      </c>
      <c r="Y29" s="7"/>
      <c r="Z29" s="9">
        <v>5475</v>
      </c>
      <c r="AA29" s="9">
        <v>5476</v>
      </c>
      <c r="AB29" s="9">
        <v>5477</v>
      </c>
      <c r="AC29" s="9">
        <v>5478</v>
      </c>
      <c r="AD29" s="9">
        <v>5479</v>
      </c>
      <c r="AE29" s="9">
        <v>5480</v>
      </c>
      <c r="AF29" s="9">
        <v>5481</v>
      </c>
      <c r="AG29" s="4"/>
    </row>
    <row r="30" spans="1:33" ht="15.75" customHeight="1" x14ac:dyDescent="0.3">
      <c r="A30" s="1"/>
      <c r="B30" s="9">
        <v>5391</v>
      </c>
      <c r="C30" s="9">
        <v>5392</v>
      </c>
      <c r="D30" s="9">
        <v>5393</v>
      </c>
      <c r="E30" s="9">
        <v>5394</v>
      </c>
      <c r="F30" s="9">
        <v>5395</v>
      </c>
      <c r="G30" s="9">
        <v>5396</v>
      </c>
      <c r="H30" s="9">
        <v>5397</v>
      </c>
      <c r="I30" s="7"/>
      <c r="J30" s="9">
        <v>5419</v>
      </c>
      <c r="K30" s="9">
        <v>5420</v>
      </c>
      <c r="L30" s="9">
        <v>5421</v>
      </c>
      <c r="M30" s="9">
        <v>5422</v>
      </c>
      <c r="N30" s="9">
        <v>5423</v>
      </c>
      <c r="O30" s="9">
        <v>5424</v>
      </c>
      <c r="P30" s="9">
        <v>5425</v>
      </c>
      <c r="Q30" s="7"/>
      <c r="R30" s="9">
        <v>5454</v>
      </c>
      <c r="S30" s="9">
        <v>5455</v>
      </c>
      <c r="T30" s="9">
        <v>5456</v>
      </c>
      <c r="U30" s="9">
        <v>5457</v>
      </c>
      <c r="V30" s="9">
        <v>5458</v>
      </c>
      <c r="W30" s="9">
        <v>5459</v>
      </c>
      <c r="X30" s="9">
        <v>5460</v>
      </c>
      <c r="Y30" s="7"/>
      <c r="Z30" s="9">
        <v>5482</v>
      </c>
      <c r="AA30" s="9">
        <v>5483</v>
      </c>
      <c r="AB30" s="9">
        <v>5484</v>
      </c>
      <c r="AC30" s="9">
        <v>5485</v>
      </c>
      <c r="AD30" s="9">
        <v>5486</v>
      </c>
      <c r="AE30" s="9">
        <v>5487</v>
      </c>
      <c r="AF30" s="9">
        <v>5488</v>
      </c>
      <c r="AG30" s="4"/>
    </row>
    <row r="31" spans="1:33" ht="15.75" customHeight="1" x14ac:dyDescent="0.3">
      <c r="A31" s="1"/>
      <c r="B31" s="3" t="s">
        <v>2</v>
      </c>
      <c r="E31" s="45" t="s">
        <v>12</v>
      </c>
      <c r="G31" s="3"/>
      <c r="I31" s="22"/>
      <c r="K31" s="7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</row>
    <row r="32" spans="1:33" ht="14" x14ac:dyDescent="0.3">
      <c r="A32" s="1"/>
      <c r="B32" s="3" t="s">
        <v>10</v>
      </c>
      <c r="E32" s="44">
        <v>5</v>
      </c>
      <c r="G32" s="52"/>
      <c r="I32" s="52" t="s">
        <v>6</v>
      </c>
      <c r="K32" s="51"/>
      <c r="M32" s="3" t="s">
        <v>7</v>
      </c>
      <c r="N32" s="3"/>
      <c r="O32" s="3"/>
      <c r="P32" s="3"/>
      <c r="Q32" s="3" t="s">
        <v>9</v>
      </c>
      <c r="R32" s="3"/>
      <c r="S32" s="3"/>
      <c r="T32" s="3" t="s">
        <v>8</v>
      </c>
      <c r="U32" s="4"/>
      <c r="V32" s="4"/>
      <c r="W32" s="3"/>
      <c r="X32" s="3"/>
      <c r="Y32" s="3"/>
      <c r="Z32" s="3"/>
      <c r="AA32" s="4"/>
      <c r="AB32" s="4"/>
      <c r="AC32" s="4"/>
      <c r="AD32" s="4"/>
      <c r="AE32" s="4"/>
      <c r="AF32" s="4"/>
      <c r="AG32" s="4"/>
    </row>
    <row r="33" spans="1:36" ht="15.75" customHeight="1" x14ac:dyDescent="0.3">
      <c r="A33" s="1"/>
      <c r="B33" s="3" t="s">
        <v>3</v>
      </c>
      <c r="E33" s="46">
        <v>5</v>
      </c>
      <c r="G33" s="3"/>
      <c r="I33" s="4"/>
      <c r="K33" s="7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1"/>
      <c r="AI33" s="1"/>
      <c r="AJ33" s="1"/>
    </row>
    <row r="34" spans="1:36" ht="15.75" customHeight="1" x14ac:dyDescent="0.3">
      <c r="B34" s="3" t="s">
        <v>4</v>
      </c>
      <c r="E34" s="47">
        <v>1</v>
      </c>
      <c r="G34" s="3"/>
      <c r="H34" s="3" t="s">
        <v>11</v>
      </c>
      <c r="I34" s="4"/>
      <c r="K34" s="23">
        <v>1</v>
      </c>
      <c r="M34" s="4" t="s">
        <v>13</v>
      </c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</row>
    <row r="35" spans="1:36" ht="15.75" customHeight="1" x14ac:dyDescent="0.3">
      <c r="B35" s="3" t="s">
        <v>5</v>
      </c>
      <c r="E35" s="48">
        <v>1</v>
      </c>
      <c r="G35" s="40"/>
      <c r="H35" s="4"/>
      <c r="I35" s="3"/>
      <c r="K35" s="2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</row>
  </sheetData>
  <mergeCells count="14">
    <mergeCell ref="B23:F23"/>
    <mergeCell ref="J23:N23"/>
    <mergeCell ref="R23:V23"/>
    <mergeCell ref="Z23:AD23"/>
    <mergeCell ref="B14:F14"/>
    <mergeCell ref="J14:N14"/>
    <mergeCell ref="R14:V14"/>
    <mergeCell ref="Z14:AD14"/>
    <mergeCell ref="AE1:AF1"/>
    <mergeCell ref="X3:AG3"/>
    <mergeCell ref="B5:F5"/>
    <mergeCell ref="J5:N5"/>
    <mergeCell ref="Z5:AD5"/>
    <mergeCell ref="R5:V5"/>
  </mergeCells>
  <conditionalFormatting sqref="B7:H12">
    <cfRule type="expression" dxfId="12" priority="19">
      <formula>MONTH(B7)&lt;&gt;MONTH($B$5)</formula>
    </cfRule>
  </conditionalFormatting>
  <conditionalFormatting sqref="B16:H21">
    <cfRule type="expression" dxfId="11" priority="16">
      <formula>MONTH(B16)&lt;&gt;MONTH($B$14)</formula>
    </cfRule>
  </conditionalFormatting>
  <conditionalFormatting sqref="B25:H30">
    <cfRule type="expression" dxfId="10" priority="5">
      <formula>MONTH(B25)&lt;&gt;MONTH($B$23)</formula>
    </cfRule>
  </conditionalFormatting>
  <conditionalFormatting sqref="E32">
    <cfRule type="expression" dxfId="9" priority="1">
      <formula>MONTH(E32)&lt;&gt;MONTH($B$5)</formula>
    </cfRule>
  </conditionalFormatting>
  <conditionalFormatting sqref="J7:P12">
    <cfRule type="expression" dxfId="8" priority="18">
      <formula>MONTH(J7)&lt;&gt;MONTH($J$5)</formula>
    </cfRule>
  </conditionalFormatting>
  <conditionalFormatting sqref="J16:P21">
    <cfRule type="expression" dxfId="7" priority="14">
      <formula>MONTH(J16)&lt;&gt;MONTH($J$14)</formula>
    </cfRule>
  </conditionalFormatting>
  <conditionalFormatting sqref="J25:P30">
    <cfRule type="expression" dxfId="6" priority="4">
      <formula>MONTH(J25)&lt;&gt;MONTH($J$23)</formula>
    </cfRule>
  </conditionalFormatting>
  <conditionalFormatting sqref="R7:X12">
    <cfRule type="expression" dxfId="5" priority="15">
      <formula>MONTH(R7)&lt;&gt;MONTH($R$5)</formula>
    </cfRule>
  </conditionalFormatting>
  <conditionalFormatting sqref="R16:X21">
    <cfRule type="expression" dxfId="4" priority="7">
      <formula>MONTH(R16)&lt;&gt;MONTH($R$14)</formula>
    </cfRule>
  </conditionalFormatting>
  <conditionalFormatting sqref="R25:X30">
    <cfRule type="expression" dxfId="3" priority="3">
      <formula>MONTH(R25)&lt;&gt;MONTH($R$23)</formula>
    </cfRule>
  </conditionalFormatting>
  <conditionalFormatting sqref="Z7:AF12">
    <cfRule type="expression" dxfId="2" priority="17">
      <formula>MONTH(Z7)&lt;&gt;MONTH($Z$5)</formula>
    </cfRule>
  </conditionalFormatting>
  <conditionalFormatting sqref="Z16:AF21">
    <cfRule type="expression" dxfId="1" priority="6">
      <formula>MONTH(Z16)&lt;&gt;MONTH($Z$14)</formula>
    </cfRule>
  </conditionalFormatting>
  <conditionalFormatting sqref="Z25:AF30">
    <cfRule type="expression" dxfId="0" priority="2">
      <formula>MONTH(Z25)&lt;&gt;MONTH($Z$23)</formula>
    </cfRule>
  </conditionalFormatting>
  <dataValidations disablePrompts="1" count="1">
    <dataValidation type="list" allowBlank="1" showInputMessage="1" showErrorMessage="1" errorTitle="Whoops!" error="For this calendar to work correctly you need to select a week day from the drop down or type one in cell AE1." sqref="AE1:AF1" xr:uid="{00000000-0002-0000-0000-000000000000}">
      <formula1>"SUNDAY,MONDAY"</formula1>
    </dataValidation>
  </dataValidations>
  <printOptions horizontalCentered="1" verticalCentered="1"/>
  <pageMargins left="0.23622047244094491" right="0.23622047244094491" top="0.39370078740157483" bottom="0.39370078740157483" header="0.31496062992125984" footer="0.31496062992125984"/>
  <pageSetup scale="75" orientation="landscape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Spinner 1">
              <controlPr defaultSize="0" print="0" autoPict="0" altText="Year Spinner_x000a__x000a_Use the spinner to change the calendar year or type your desired year in cell Y3.">
                <anchor moveWithCells="1">
                  <from>
                    <xdr:col>32</xdr:col>
                    <xdr:colOff>31750</xdr:colOff>
                    <xdr:row>3</xdr:row>
                    <xdr:rowOff>0</xdr:rowOff>
                  </from>
                  <to>
                    <xdr:col>33</xdr:col>
                    <xdr:colOff>31750</xdr:colOff>
                    <xdr:row>5</xdr:row>
                    <xdr:rowOff>63500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3"/>
  <cols>
    <col min="1" max="1" width="9.6328125" customWidth="1"/>
  </cols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?mso-contentType ?>
<FormTemplates xmlns="http://schemas.microsoft.com/sharepoint/v3/contenttype/forms">
  <Display>DocumentLibraryForm</Display>
  <Edit>AssetEditForm</Edit>
  <New>DocumentLibraryForm</New>
</FormTemplates>
</file>

<file path=customXml/itemProps1.xml><?xml version="1.0" encoding="utf-8"?>
<ds:datastoreItem xmlns:ds="http://schemas.openxmlformats.org/officeDocument/2006/customXml" ds:itemID="{15061620-3227-43E5-A04E-AA5307E7167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Calendar</vt:lpstr>
      <vt:lpstr>Sheet1</vt:lpstr>
      <vt:lpstr>CalendarYear</vt:lpstr>
      <vt:lpstr>Calendar!Print_Area</vt:lpstr>
      <vt:lpstr>WeekStart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Marco Pavincich</cp:lastModifiedBy>
  <cp:lastPrinted>2016-12-11T05:10:39Z</cp:lastPrinted>
  <dcterms:created xsi:type="dcterms:W3CDTF">2016-12-09T23:14:29Z</dcterms:created>
  <dcterms:modified xsi:type="dcterms:W3CDTF">2025-12-11T21:48:22Z</dcterms:modified>
  <cp:version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TemplateID">
    <vt:lpwstr>TC040142049991</vt:lpwstr>
  </property>
</Properties>
</file>